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75" windowWidth="12240" windowHeight="9240"/>
  </bookViews>
  <sheets>
    <sheet name="Feuil1" sheetId="1" r:id="rId1"/>
    <sheet name="Feuil2" sheetId="2" r:id="rId2"/>
    <sheet name="Feuil3" sheetId="3" r:id="rId3"/>
  </sheets>
  <externalReferences>
    <externalReference r:id="rId4"/>
  </externalReferences>
  <definedNames>
    <definedName name="classe501">[1]Appel!$A$3:$D$36</definedName>
    <definedName name="effectif501">'[1]liste 2°1'!$K$5</definedName>
    <definedName name="indicebad">Feuil1!$BI$5:$BI$39</definedName>
    <definedName name="nbpartiesmoy">Feuil1!$BA$3</definedName>
  </definedNames>
  <calcPr calcId="124519"/>
</workbook>
</file>

<file path=xl/calcChain.xml><?xml version="1.0" encoding="utf-8"?>
<calcChain xmlns="http://schemas.openxmlformats.org/spreadsheetml/2006/main">
  <c r="AT42" i="1"/>
  <c r="AS42"/>
  <c r="AR42"/>
  <c r="AQ42"/>
  <c r="AP42"/>
  <c r="AO42"/>
  <c r="AN42"/>
  <c r="AM42"/>
  <c r="AL42"/>
  <c r="AK42"/>
  <c r="AJ42"/>
  <c r="AI42"/>
  <c r="AH42"/>
  <c r="AG42"/>
  <c r="AF42"/>
  <c r="AE42"/>
  <c r="AD42"/>
  <c r="E23" s="1"/>
  <c r="AC42"/>
  <c r="AB42"/>
  <c r="AA42"/>
  <c r="Z42"/>
  <c r="Y42"/>
  <c r="X42"/>
  <c r="W42"/>
  <c r="V42"/>
  <c r="U42"/>
  <c r="T42"/>
  <c r="S42"/>
  <c r="R42"/>
  <c r="Q42"/>
  <c r="P42"/>
  <c r="O42"/>
  <c r="E8" s="1"/>
  <c r="N42"/>
  <c r="M42"/>
  <c r="L42"/>
  <c r="AY39"/>
  <c r="BB39"/>
  <c r="BF39"/>
  <c r="BI39" s="1"/>
  <c r="BJ39" s="1"/>
  <c r="BH39"/>
  <c r="BG39" a="1"/>
  <c r="BG39" s="1"/>
  <c r="AV39"/>
  <c r="AW39" s="1"/>
  <c r="BA39"/>
  <c r="AZ39"/>
  <c r="E39"/>
  <c r="AX39"/>
  <c r="AU39"/>
  <c r="AY38"/>
  <c r="BB38"/>
  <c r="BF38"/>
  <c r="BI38" s="1"/>
  <c r="BJ38" s="1"/>
  <c r="BH38"/>
  <c r="BG38" a="1"/>
  <c r="BG38" s="1"/>
  <c r="AV38"/>
  <c r="AW38" s="1"/>
  <c r="D38"/>
  <c r="BA38" s="1"/>
  <c r="AZ38"/>
  <c r="E38"/>
  <c r="AX38"/>
  <c r="AU38"/>
  <c r="AY37"/>
  <c r="BB37"/>
  <c r="AV37"/>
  <c r="AW37" s="1"/>
  <c r="BB5"/>
  <c r="BG5" s="1" a="1"/>
  <c r="BG5" s="1"/>
  <c r="BH5" s="1"/>
  <c r="BB6"/>
  <c r="BB7"/>
  <c r="BG7" s="1" a="1"/>
  <c r="BG7" s="1"/>
  <c r="BH7" s="1"/>
  <c r="BB8"/>
  <c r="BB9"/>
  <c r="BG9" s="1" a="1"/>
  <c r="BG9" s="1"/>
  <c r="BH9" s="1"/>
  <c r="BB10"/>
  <c r="BB11"/>
  <c r="BG11" s="1" a="1"/>
  <c r="BG11" s="1"/>
  <c r="BH11" s="1"/>
  <c r="BB12"/>
  <c r="BB13"/>
  <c r="BG13" s="1" a="1"/>
  <c r="BG13" s="1"/>
  <c r="BH13" s="1"/>
  <c r="BB14"/>
  <c r="BB15"/>
  <c r="BG15" s="1" a="1"/>
  <c r="BG15" s="1"/>
  <c r="BH15" s="1"/>
  <c r="BB16"/>
  <c r="BB17"/>
  <c r="BG17" s="1" a="1"/>
  <c r="BG17" s="1"/>
  <c r="BH17" s="1"/>
  <c r="BB18"/>
  <c r="BB19"/>
  <c r="BB20"/>
  <c r="BB21"/>
  <c r="BG21" s="1" a="1"/>
  <c r="BG21" s="1"/>
  <c r="BH21" s="1"/>
  <c r="BB22"/>
  <c r="BB23"/>
  <c r="BG23" s="1" a="1"/>
  <c r="BG23" s="1"/>
  <c r="BH23" s="1"/>
  <c r="BB24"/>
  <c r="BB25"/>
  <c r="BG25" s="1" a="1"/>
  <c r="BG25" s="1"/>
  <c r="BH25" s="1"/>
  <c r="BB26"/>
  <c r="BB27"/>
  <c r="BG27" s="1" a="1"/>
  <c r="BG27" s="1"/>
  <c r="BH27" s="1"/>
  <c r="BB28"/>
  <c r="BB29"/>
  <c r="BG29" s="1" a="1"/>
  <c r="BG29" s="1"/>
  <c r="BH29" s="1"/>
  <c r="BB30"/>
  <c r="BB31"/>
  <c r="BG31" s="1" a="1"/>
  <c r="BG31" s="1"/>
  <c r="BH31" s="1"/>
  <c r="BB32"/>
  <c r="BB33"/>
  <c r="BG33" s="1" a="1"/>
  <c r="BG33" s="1"/>
  <c r="BH33" s="1"/>
  <c r="BB34"/>
  <c r="BB35"/>
  <c r="BB36"/>
  <c r="BG37" a="1"/>
  <c r="AV5"/>
  <c r="AW5" s="1"/>
  <c r="BC5" s="1"/>
  <c r="AV6"/>
  <c r="BG6" a="1"/>
  <c r="BG6" s="1"/>
  <c r="BH6" s="1"/>
  <c r="AV7"/>
  <c r="AW7" s="1"/>
  <c r="BC7" s="1"/>
  <c r="AV8"/>
  <c r="AW8" s="1"/>
  <c r="AV9"/>
  <c r="AW9" s="1"/>
  <c r="AV10"/>
  <c r="BG10" a="1"/>
  <c r="BG10" s="1"/>
  <c r="BH10" s="1"/>
  <c r="AV11"/>
  <c r="AW11" s="1"/>
  <c r="BC11" s="1"/>
  <c r="AV12"/>
  <c r="BG12" a="1"/>
  <c r="BG12" s="1"/>
  <c r="BH12" s="1"/>
  <c r="AV13"/>
  <c r="AW13" s="1"/>
  <c r="BC13" s="1"/>
  <c r="AY14"/>
  <c r="AV14"/>
  <c r="AW14" s="1"/>
  <c r="BG14" a="1"/>
  <c r="BG14" s="1"/>
  <c r="BH14" s="1"/>
  <c r="AY15"/>
  <c r="AV15"/>
  <c r="AW15" s="1"/>
  <c r="BC15" s="1"/>
  <c r="AY16"/>
  <c r="AV16"/>
  <c r="AW16" s="1"/>
  <c r="BG16" a="1"/>
  <c r="BG16" s="1"/>
  <c r="BH16" s="1"/>
  <c r="AY17"/>
  <c r="AV17"/>
  <c r="AW17" s="1"/>
  <c r="BC17" s="1"/>
  <c r="AY18"/>
  <c r="AV18"/>
  <c r="AW18" s="1"/>
  <c r="BG18" a="1"/>
  <c r="BG18" s="1"/>
  <c r="BH18" s="1"/>
  <c r="AY19"/>
  <c r="AV19"/>
  <c r="BG19" a="1"/>
  <c r="BG19" s="1"/>
  <c r="BH19" s="1"/>
  <c r="AY20"/>
  <c r="AV20"/>
  <c r="BG20" a="1"/>
  <c r="BG20" s="1"/>
  <c r="BH20" s="1"/>
  <c r="AY21"/>
  <c r="AV21"/>
  <c r="AW21" s="1"/>
  <c r="BC21" s="1"/>
  <c r="AY22"/>
  <c r="AV22"/>
  <c r="AW22" s="1"/>
  <c r="BG22" a="1"/>
  <c r="BG22" s="1"/>
  <c r="BH22" s="1"/>
  <c r="AY23"/>
  <c r="AV23"/>
  <c r="AW23" s="1"/>
  <c r="BC23" s="1"/>
  <c r="AY24"/>
  <c r="AV24"/>
  <c r="AW24" s="1"/>
  <c r="BC24" s="1"/>
  <c r="BG24" a="1"/>
  <c r="BG24" s="1"/>
  <c r="BH24" s="1"/>
  <c r="AY25"/>
  <c r="AV25"/>
  <c r="AW25" s="1"/>
  <c r="BC25" s="1"/>
  <c r="AY26"/>
  <c r="AV26"/>
  <c r="AW26" s="1"/>
  <c r="BG26" a="1"/>
  <c r="BG26" s="1"/>
  <c r="BH26" s="1"/>
  <c r="AY27"/>
  <c r="AV27"/>
  <c r="AW27" s="1"/>
  <c r="BC27" s="1"/>
  <c r="AY28"/>
  <c r="AV28"/>
  <c r="AW28" s="1"/>
  <c r="BG28" a="1"/>
  <c r="BG28" s="1"/>
  <c r="BH28" s="1"/>
  <c r="AY29"/>
  <c r="AV29"/>
  <c r="AW29"/>
  <c r="BC29" s="1"/>
  <c r="AY30"/>
  <c r="AV30"/>
  <c r="AW30" s="1"/>
  <c r="BG30" a="1"/>
  <c r="BG30" s="1"/>
  <c r="BH30" s="1"/>
  <c r="AY31"/>
  <c r="AV31"/>
  <c r="AW31"/>
  <c r="BC31" s="1"/>
  <c r="AY32"/>
  <c r="BF32" s="1"/>
  <c r="BI32" s="1"/>
  <c r="BJ32" s="1"/>
  <c r="AY33"/>
  <c r="AV33"/>
  <c r="AW33" s="1"/>
  <c r="AY34"/>
  <c r="AV34"/>
  <c r="AW34"/>
  <c r="BC34" s="1"/>
  <c r="BG34" a="1"/>
  <c r="AY35"/>
  <c r="AV35"/>
  <c r="AW35"/>
  <c r="BC35" s="1"/>
  <c r="BG35" a="1"/>
  <c r="AY36"/>
  <c r="AV36"/>
  <c r="AW36"/>
  <c r="BC36" s="1"/>
  <c r="BG36" a="1"/>
  <c r="BG36" s="1"/>
  <c r="BH36" s="1"/>
  <c r="BG37"/>
  <c r="BH37" s="1"/>
  <c r="D37"/>
  <c r="BA37" s="1"/>
  <c r="AZ37"/>
  <c r="E37"/>
  <c r="AX37" s="1"/>
  <c r="AU37"/>
  <c r="BE36"/>
  <c r="D36"/>
  <c r="BA36" s="1"/>
  <c r="AZ36"/>
  <c r="E36"/>
  <c r="AX36"/>
  <c r="AU36"/>
  <c r="BG35"/>
  <c r="BH35" s="1"/>
  <c r="D35"/>
  <c r="BA35" s="1"/>
  <c r="AZ35"/>
  <c r="E35"/>
  <c r="AX35"/>
  <c r="AU35"/>
  <c r="BG34"/>
  <c r="BH34" s="1"/>
  <c r="D34"/>
  <c r="BA34" s="1"/>
  <c r="AZ34"/>
  <c r="E34"/>
  <c r="AX34" s="1"/>
  <c r="AU34"/>
  <c r="D33"/>
  <c r="BA33" s="1"/>
  <c r="AZ33"/>
  <c r="E33"/>
  <c r="AU33"/>
  <c r="BH32"/>
  <c r="BG32" a="1"/>
  <c r="BG32" s="1"/>
  <c r="AV32"/>
  <c r="AW32" s="1"/>
  <c r="D32"/>
  <c r="BA32" s="1"/>
  <c r="AZ32"/>
  <c r="E32"/>
  <c r="AU32"/>
  <c r="D31"/>
  <c r="BA31" s="1"/>
  <c r="AZ31"/>
  <c r="E31"/>
  <c r="AX31" s="1"/>
  <c r="AU31"/>
  <c r="D30"/>
  <c r="BA30" s="1"/>
  <c r="AZ30"/>
  <c r="E30"/>
  <c r="AU30"/>
  <c r="D29"/>
  <c r="BA29"/>
  <c r="AZ29"/>
  <c r="E29"/>
  <c r="AX29" s="1"/>
  <c r="AU29"/>
  <c r="BA28"/>
  <c r="AZ28"/>
  <c r="E28"/>
  <c r="AX28" s="1"/>
  <c r="AU28"/>
  <c r="BA27"/>
  <c r="AZ27"/>
  <c r="E27"/>
  <c r="AU27"/>
  <c r="BA26"/>
  <c r="AZ26"/>
  <c r="E26"/>
  <c r="AU26"/>
  <c r="BA25"/>
  <c r="AZ25"/>
  <c r="E25"/>
  <c r="AU25"/>
  <c r="BA24"/>
  <c r="AZ24"/>
  <c r="E24"/>
  <c r="AX24" s="1"/>
  <c r="AU24"/>
  <c r="BA23"/>
  <c r="AZ23"/>
  <c r="AU23"/>
  <c r="BA22"/>
  <c r="AZ22"/>
  <c r="E22"/>
  <c r="AX22" s="1"/>
  <c r="AU22"/>
  <c r="BA21"/>
  <c r="AZ21"/>
  <c r="E21"/>
  <c r="AX21" s="1"/>
  <c r="AU21"/>
  <c r="BA20"/>
  <c r="AZ20"/>
  <c r="E20"/>
  <c r="AU20"/>
  <c r="BA19"/>
  <c r="AZ19"/>
  <c r="E19"/>
  <c r="AX19" s="1"/>
  <c r="AU19"/>
  <c r="D18"/>
  <c r="BA18"/>
  <c r="AZ18"/>
  <c r="E18"/>
  <c r="AX18" s="1"/>
  <c r="AU18"/>
  <c r="BA17"/>
  <c r="AZ17"/>
  <c r="E17"/>
  <c r="AU17"/>
  <c r="BA16"/>
  <c r="AZ16"/>
  <c r="E16"/>
  <c r="AX16" s="1"/>
  <c r="AU16"/>
  <c r="BA15"/>
  <c r="AZ15"/>
  <c r="E15"/>
  <c r="AU15"/>
  <c r="BA14"/>
  <c r="AZ14"/>
  <c r="E14"/>
  <c r="AX14" s="1"/>
  <c r="AU14"/>
  <c r="BA13"/>
  <c r="AZ13"/>
  <c r="E13"/>
  <c r="AX13" s="1"/>
  <c r="AU13"/>
  <c r="BA12"/>
  <c r="AZ12"/>
  <c r="E12"/>
  <c r="AU12"/>
  <c r="BA11"/>
  <c r="AZ11"/>
  <c r="E11"/>
  <c r="AX11" s="1"/>
  <c r="AU11"/>
  <c r="BA10"/>
  <c r="AZ10"/>
  <c r="E10"/>
  <c r="AU10"/>
  <c r="D9"/>
  <c r="BA9" s="1"/>
  <c r="AZ9"/>
  <c r="E9"/>
  <c r="AU9"/>
  <c r="BA8"/>
  <c r="AZ8"/>
  <c r="AU8"/>
  <c r="BA7"/>
  <c r="AZ7"/>
  <c r="E7"/>
  <c r="AU7"/>
  <c r="D6"/>
  <c r="BA6" s="1"/>
  <c r="AZ6"/>
  <c r="E6"/>
  <c r="AX6" s="1"/>
  <c r="AU6"/>
  <c r="D5"/>
  <c r="BA5"/>
  <c r="AZ5"/>
  <c r="E5"/>
  <c r="AU5"/>
  <c r="AX20" l="1"/>
  <c r="AX15"/>
  <c r="AX17"/>
  <c r="AX26"/>
  <c r="AX27"/>
  <c r="AX25"/>
  <c r="AX7"/>
  <c r="AW20"/>
  <c r="BD20" s="1"/>
  <c r="BE39"/>
  <c r="BC39"/>
  <c r="BD39"/>
  <c r="BC37"/>
  <c r="BD37"/>
  <c r="BE37"/>
  <c r="BE38"/>
  <c r="BC38"/>
  <c r="BD38"/>
  <c r="BD34"/>
  <c r="BD35"/>
  <c r="BD36"/>
  <c r="AX10"/>
  <c r="AX5"/>
  <c r="BE32"/>
  <c r="BD32"/>
  <c r="AX30"/>
  <c r="AX32"/>
  <c r="AX33"/>
  <c r="BE35"/>
  <c r="BE27"/>
  <c r="BD29"/>
  <c r="BD27"/>
  <c r="BD31"/>
  <c r="AX12"/>
  <c r="BE25"/>
  <c r="BC33"/>
  <c r="BD33"/>
  <c r="BE33"/>
  <c r="BC28"/>
  <c r="BD28"/>
  <c r="BE28"/>
  <c r="BC30"/>
  <c r="BD30"/>
  <c r="BE30"/>
  <c r="BE29"/>
  <c r="BE31"/>
  <c r="BC32"/>
  <c r="BE34"/>
  <c r="AW6"/>
  <c r="BC6" s="1"/>
  <c r="BC26"/>
  <c r="BD26"/>
  <c r="AX23"/>
  <c r="BC22"/>
  <c r="BD22"/>
  <c r="BC20"/>
  <c r="AW19"/>
  <c r="BC19" s="1"/>
  <c r="BC18"/>
  <c r="BE18"/>
  <c r="BD18"/>
  <c r="BE17"/>
  <c r="BD17"/>
  <c r="BC16"/>
  <c r="BE16"/>
  <c r="BD15"/>
  <c r="BE22"/>
  <c r="BC14"/>
  <c r="BD14"/>
  <c r="BD13"/>
  <c r="BE13"/>
  <c r="AW12"/>
  <c r="BC12" s="1"/>
  <c r="BE14"/>
  <c r="BE12"/>
  <c r="BE11"/>
  <c r="BD11"/>
  <c r="AW10"/>
  <c r="BC10" s="1"/>
  <c r="BC9"/>
  <c r="BE9"/>
  <c r="AX9"/>
  <c r="BD9"/>
  <c r="BA3" a="1"/>
  <c r="BA3" s="1"/>
  <c r="BF37" s="1"/>
  <c r="BI37" s="1"/>
  <c r="BE26"/>
  <c r="BD25"/>
  <c r="BD24"/>
  <c r="BD23"/>
  <c r="BG8" a="1"/>
  <c r="BG8" s="1"/>
  <c r="BH8" s="1"/>
  <c r="BD10"/>
  <c r="BC8"/>
  <c r="BD8"/>
  <c r="BE8"/>
  <c r="AX8"/>
  <c r="BD21"/>
  <c r="BE19"/>
  <c r="BD7"/>
  <c r="BE24"/>
  <c r="BE23"/>
  <c r="BE6"/>
  <c r="BE21"/>
  <c r="BE20"/>
  <c r="BD16"/>
  <c r="BE15"/>
  <c r="BE5"/>
  <c r="BD5"/>
  <c r="BE7"/>
  <c r="BF36"/>
  <c r="BI36" s="1"/>
  <c r="BF35"/>
  <c r="BI35" s="1"/>
  <c r="BF34"/>
  <c r="BI34" s="1"/>
  <c r="BF33"/>
  <c r="BI33" s="1"/>
  <c r="BF31" l="1"/>
  <c r="BI31" s="1"/>
  <c r="BF30"/>
  <c r="BI30" s="1"/>
  <c r="BF29"/>
  <c r="BI29" s="1"/>
  <c r="BF27"/>
  <c r="BI27" s="1"/>
  <c r="BF28"/>
  <c r="BI28" s="1"/>
  <c r="BD6"/>
  <c r="BF26"/>
  <c r="BI26" s="1"/>
  <c r="BD19"/>
  <c r="BF24"/>
  <c r="BI24" s="1"/>
  <c r="BF25"/>
  <c r="BI25" s="1"/>
  <c r="BD12"/>
  <c r="BF22"/>
  <c r="BI22" s="1"/>
  <c r="BF23"/>
  <c r="BI23" s="1"/>
  <c r="BF20"/>
  <c r="BI20" s="1"/>
  <c r="BF21"/>
  <c r="BI21" s="1"/>
  <c r="BF19"/>
  <c r="BI19" s="1"/>
  <c r="BF9"/>
  <c r="BI9" s="1"/>
  <c r="BF15"/>
  <c r="BI15" s="1"/>
  <c r="BF18"/>
  <c r="BI18" s="1"/>
  <c r="BF6"/>
  <c r="BI6" s="1"/>
  <c r="BF14"/>
  <c r="BI14" s="1"/>
  <c r="BF16"/>
  <c r="BI16" s="1"/>
  <c r="BF12"/>
  <c r="BI12" s="1"/>
  <c r="BF17"/>
  <c r="BI17" s="1"/>
  <c r="BF5"/>
  <c r="BI5" s="1"/>
  <c r="BF7"/>
  <c r="BI7" s="1"/>
  <c r="BF11"/>
  <c r="BI11" s="1"/>
  <c r="BF13"/>
  <c r="BI13" s="1"/>
  <c r="BE10"/>
  <c r="BF10"/>
  <c r="BI10" s="1"/>
  <c r="BF8"/>
  <c r="BI8" s="1"/>
  <c r="BJ33"/>
  <c r="BJ34"/>
  <c r="BJ35"/>
  <c r="BJ36"/>
  <c r="BJ37"/>
  <c r="BJ8" l="1"/>
  <c r="BJ31"/>
  <c r="BJ27"/>
  <c r="BJ30"/>
  <c r="BJ28"/>
  <c r="BJ29"/>
  <c r="BJ15"/>
  <c r="BJ14"/>
  <c r="BJ26"/>
  <c r="BJ25"/>
  <c r="BJ24"/>
  <c r="BJ23"/>
  <c r="BJ22"/>
  <c r="BJ21"/>
  <c r="BJ19"/>
  <c r="BJ20"/>
  <c r="BJ18"/>
  <c r="BJ17"/>
  <c r="BJ16"/>
  <c r="BJ5"/>
  <c r="BJ13"/>
  <c r="BJ12"/>
  <c r="BJ11"/>
  <c r="BJ10"/>
  <c r="BJ9"/>
  <c r="BJ7"/>
  <c r="BJ6"/>
</calcChain>
</file>

<file path=xl/sharedStrings.xml><?xml version="1.0" encoding="utf-8"?>
<sst xmlns="http://schemas.openxmlformats.org/spreadsheetml/2006/main" count="107" uniqueCount="57">
  <si>
    <t>nombre moyen de parties jouées</t>
  </si>
  <si>
    <t>joueurs</t>
  </si>
  <si>
    <t>points marqués</t>
  </si>
  <si>
    <t>points joués</t>
  </si>
  <si>
    <t>points average</t>
  </si>
  <si>
    <t>nom</t>
  </si>
  <si>
    <t>prénom</t>
  </si>
  <si>
    <t>sx</t>
  </si>
  <si>
    <t>nb de parties</t>
  </si>
  <si>
    <t>points average 2</t>
  </si>
  <si>
    <t>% PM/PJ</t>
  </si>
  <si>
    <t>% PP/PJ</t>
  </si>
  <si>
    <t>efficacité</t>
  </si>
  <si>
    <t>victoires</t>
  </si>
  <si>
    <t>perf / 20</t>
  </si>
  <si>
    <t>indice / 20</t>
  </si>
  <si>
    <t>classement</t>
  </si>
  <si>
    <t>points encaissés</t>
  </si>
  <si>
    <t>F</t>
  </si>
  <si>
    <t>G</t>
  </si>
  <si>
    <t>5 F</t>
  </si>
  <si>
    <t>Classement</t>
  </si>
  <si>
    <t>Anderson</t>
  </si>
  <si>
    <t>Anthony</t>
  </si>
  <si>
    <t>Benjmin</t>
  </si>
  <si>
    <t>Brando</t>
  </si>
  <si>
    <t>Emelie</t>
  </si>
  <si>
    <t>Emmanuel</t>
  </si>
  <si>
    <t>Gracienne</t>
  </si>
  <si>
    <t>Lauriane</t>
  </si>
  <si>
    <t>Oriane</t>
  </si>
  <si>
    <t>Samantha</t>
  </si>
  <si>
    <t>Fabrice</t>
  </si>
  <si>
    <t>Nicolas</t>
  </si>
  <si>
    <t>Anne Sarah</t>
  </si>
  <si>
    <t>Audrey</t>
  </si>
  <si>
    <t>Bouengha</t>
  </si>
  <si>
    <t>Corylia</t>
  </si>
  <si>
    <t>Jade</t>
  </si>
  <si>
    <t>James</t>
  </si>
  <si>
    <t>Jean Philippe</t>
  </si>
  <si>
    <t>Johnny</t>
  </si>
  <si>
    <t>Karyl</t>
  </si>
  <si>
    <t>Kelsy</t>
  </si>
  <si>
    <t>Kathleen</t>
  </si>
  <si>
    <t>Lindsey</t>
  </si>
  <si>
    <t>Maylan</t>
  </si>
  <si>
    <t>Nathan</t>
  </si>
  <si>
    <t>Olivier</t>
  </si>
  <si>
    <t>Orlando</t>
  </si>
  <si>
    <t>Rathalea</t>
  </si>
  <si>
    <t>Sarah</t>
  </si>
  <si>
    <t>Sharon</t>
  </si>
  <si>
    <t>Stacy</t>
  </si>
  <si>
    <t>Torea</t>
  </si>
  <si>
    <t>Tristan</t>
  </si>
  <si>
    <t>4E</t>
  </si>
</sst>
</file>

<file path=xl/styles.xml><?xml version="1.0" encoding="utf-8"?>
<styleSheet xmlns="http://schemas.openxmlformats.org/spreadsheetml/2006/main">
  <numFmts count="2">
    <numFmt numFmtId="164" formatCode="&quot;classe&quot;0"/>
    <numFmt numFmtId="165" formatCode="0.0"/>
  </numFmts>
  <fonts count="4">
    <font>
      <sz val="10"/>
      <name val="Arial"/>
    </font>
    <font>
      <b/>
      <sz val="10"/>
      <name val="Arial"/>
      <family val="2"/>
    </font>
    <font>
      <sz val="10"/>
      <name val="Arial"/>
      <family val="2"/>
    </font>
    <font>
      <b/>
      <sz val="12"/>
      <color indexed="1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12"/>
        <bgColor indexed="64"/>
      </patternFill>
    </fill>
    <fill>
      <patternFill patternType="solid">
        <fgColor indexed="43"/>
        <bgColor indexed="64"/>
      </patternFill>
    </fill>
  </fills>
  <borders count="50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double">
        <color indexed="10"/>
      </left>
      <right/>
      <top style="double">
        <color indexed="10"/>
      </top>
      <bottom style="double">
        <color indexed="10"/>
      </bottom>
      <diagonal/>
    </border>
    <border>
      <left/>
      <right/>
      <top style="double">
        <color indexed="10"/>
      </top>
      <bottom style="double">
        <color indexed="10"/>
      </bottom>
      <diagonal/>
    </border>
    <border>
      <left/>
      <right style="double">
        <color indexed="10"/>
      </right>
      <top style="double">
        <color indexed="10"/>
      </top>
      <bottom style="double">
        <color indexed="10"/>
      </bottom>
      <diagonal/>
    </border>
    <border>
      <left style="double">
        <color indexed="12"/>
      </left>
      <right style="double">
        <color indexed="12"/>
      </right>
      <top style="double">
        <color indexed="12"/>
      </top>
      <bottom style="double">
        <color indexed="12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double">
        <color indexed="10"/>
      </left>
      <right style="double">
        <color indexed="10"/>
      </right>
      <top style="double">
        <color indexed="10"/>
      </top>
      <bottom style="double">
        <color indexed="10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double">
        <color indexed="10"/>
      </left>
      <right style="double">
        <color indexed="10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double">
        <color indexed="10"/>
      </left>
      <right style="double">
        <color indexed="10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double">
        <color indexed="10"/>
      </left>
      <right style="double">
        <color indexed="10"/>
      </right>
      <top style="thin">
        <color indexed="64"/>
      </top>
      <bottom style="double">
        <color indexed="10"/>
      </bottom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1">
    <xf numFmtId="0" fontId="0" fillId="0" borderId="0"/>
  </cellStyleXfs>
  <cellXfs count="100">
    <xf numFmtId="0" fontId="0" fillId="0" borderId="0" xfId="0"/>
    <xf numFmtId="49" fontId="0" fillId="0" borderId="0" xfId="0" applyNumberFormat="1"/>
    <xf numFmtId="164" fontId="0" fillId="0" borderId="0" xfId="0" applyNumberFormat="1"/>
    <xf numFmtId="0" fontId="0" fillId="0" borderId="1" xfId="0" applyBorder="1"/>
    <xf numFmtId="0" fontId="0" fillId="0" borderId="2" xfId="0" applyBorder="1" applyAlignment="1">
      <alignment horizontal="left" vertical="center"/>
    </xf>
    <xf numFmtId="0" fontId="0" fillId="0" borderId="3" xfId="0" applyBorder="1" applyAlignment="1">
      <alignment horizontal="center" vertical="center"/>
    </xf>
    <xf numFmtId="165" fontId="0" fillId="2" borderId="4" xfId="0" applyNumberFormat="1" applyFill="1" applyBorder="1" applyAlignment="1">
      <alignment horizontal="center" vertical="center"/>
    </xf>
    <xf numFmtId="49" fontId="0" fillId="3" borderId="0" xfId="0" applyNumberFormat="1" applyFill="1"/>
    <xf numFmtId="0" fontId="0" fillId="0" borderId="5" xfId="0" applyBorder="1" applyAlignment="1">
      <alignment horizontal="center"/>
    </xf>
    <xf numFmtId="0" fontId="1" fillId="0" borderId="6" xfId="0" applyFont="1" applyBorder="1" applyAlignment="1">
      <alignment horizontal="center" vertical="distributed"/>
    </xf>
    <xf numFmtId="0" fontId="1" fillId="0" borderId="7" xfId="0" applyFont="1" applyBorder="1" applyAlignment="1">
      <alignment horizontal="center" vertical="distributed"/>
    </xf>
    <xf numFmtId="0" fontId="1" fillId="0" borderId="8" xfId="0" applyFont="1" applyBorder="1" applyAlignment="1">
      <alignment horizontal="center" vertical="distributed"/>
    </xf>
    <xf numFmtId="0" fontId="1" fillId="0" borderId="9" xfId="0" applyFont="1" applyBorder="1" applyAlignment="1">
      <alignment horizontal="center" vertical="distributed"/>
    </xf>
    <xf numFmtId="0" fontId="1" fillId="0" borderId="10" xfId="0" applyFont="1" applyBorder="1" applyAlignment="1">
      <alignment horizontal="center" vertical="distributed"/>
    </xf>
    <xf numFmtId="0" fontId="1" fillId="0" borderId="11" xfId="0" applyFont="1" applyBorder="1" applyAlignment="1">
      <alignment horizontal="center" vertical="distributed"/>
    </xf>
    <xf numFmtId="0" fontId="1" fillId="0" borderId="12" xfId="0" applyFont="1" applyBorder="1" applyAlignment="1">
      <alignment horizontal="center" vertical="distributed"/>
    </xf>
    <xf numFmtId="0" fontId="1" fillId="0" borderId="13" xfId="0" applyFont="1" applyBorder="1" applyAlignment="1">
      <alignment horizontal="center" vertical="distributed"/>
    </xf>
    <xf numFmtId="0" fontId="1" fillId="4" borderId="14" xfId="0" applyFont="1" applyFill="1" applyBorder="1" applyAlignment="1">
      <alignment horizontal="center" vertical="distributed"/>
    </xf>
    <xf numFmtId="0" fontId="0" fillId="0" borderId="15" xfId="0" applyBorder="1"/>
    <xf numFmtId="0" fontId="0" fillId="0" borderId="16" xfId="0" applyBorder="1"/>
    <xf numFmtId="0" fontId="0" fillId="0" borderId="17" xfId="0" applyBorder="1"/>
    <xf numFmtId="0" fontId="1" fillId="0" borderId="5" xfId="0" applyFont="1" applyBorder="1" applyAlignment="1">
      <alignment horizontal="center"/>
    </xf>
    <xf numFmtId="0" fontId="0" fillId="5" borderId="18" xfId="0" applyFill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21" xfId="0" applyBorder="1"/>
    <xf numFmtId="0" fontId="0" fillId="0" borderId="22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2" fillId="0" borderId="19" xfId="0" applyFont="1" applyBorder="1"/>
    <xf numFmtId="0" fontId="2" fillId="0" borderId="23" xfId="0" applyFont="1" applyBorder="1" applyAlignment="1">
      <alignment horizontal="center"/>
    </xf>
    <xf numFmtId="0" fontId="2" fillId="0" borderId="18" xfId="0" applyFont="1" applyBorder="1" applyAlignment="1">
      <alignment horizontal="center" vertical="center"/>
    </xf>
    <xf numFmtId="0" fontId="2" fillId="0" borderId="23" xfId="0" applyFont="1" applyBorder="1" applyAlignment="1">
      <alignment horizontal="center" vertical="center"/>
    </xf>
    <xf numFmtId="165" fontId="2" fillId="0" borderId="18" xfId="0" applyNumberFormat="1" applyFont="1" applyBorder="1" applyAlignment="1">
      <alignment horizontal="center" vertical="center"/>
    </xf>
    <xf numFmtId="165" fontId="2" fillId="0" borderId="23" xfId="0" applyNumberFormat="1" applyFont="1" applyBorder="1" applyAlignment="1">
      <alignment horizontal="center" vertical="center"/>
    </xf>
    <xf numFmtId="165" fontId="2" fillId="0" borderId="24" xfId="0" applyNumberFormat="1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165" fontId="2" fillId="0" borderId="25" xfId="0" applyNumberFormat="1" applyFont="1" applyBorder="1" applyAlignment="1">
      <alignment horizontal="center" vertical="center"/>
    </xf>
    <xf numFmtId="0" fontId="2" fillId="4" borderId="26" xfId="0" applyFont="1" applyFill="1" applyBorder="1" applyAlignment="1">
      <alignment horizontal="center" vertical="center"/>
    </xf>
    <xf numFmtId="0" fontId="0" fillId="0" borderId="27" xfId="0" applyBorder="1"/>
    <xf numFmtId="0" fontId="0" fillId="0" borderId="28" xfId="0" applyBorder="1"/>
    <xf numFmtId="0" fontId="0" fillId="0" borderId="29" xfId="0" applyBorder="1"/>
    <xf numFmtId="0" fontId="0" fillId="6" borderId="30" xfId="0" applyFill="1" applyBorder="1" applyAlignment="1">
      <alignment horizontal="center" vertical="center"/>
    </xf>
    <xf numFmtId="0" fontId="0" fillId="5" borderId="31" xfId="0" applyFill="1" applyBorder="1" applyAlignment="1">
      <alignment horizontal="center" vertical="center"/>
    </xf>
    <xf numFmtId="0" fontId="0" fillId="6" borderId="31" xfId="0" applyFill="1" applyBorder="1" applyAlignment="1">
      <alignment horizontal="center" vertical="center"/>
    </xf>
    <xf numFmtId="0" fontId="0" fillId="6" borderId="32" xfId="0" applyFill="1" applyBorder="1" applyAlignment="1">
      <alignment horizontal="center" vertical="center"/>
    </xf>
    <xf numFmtId="0" fontId="0" fillId="0" borderId="33" xfId="0" applyBorder="1"/>
    <xf numFmtId="0" fontId="0" fillId="0" borderId="34" xfId="0" applyBorder="1" applyAlignment="1">
      <alignment horizontal="center" vertical="center"/>
    </xf>
    <xf numFmtId="0" fontId="0" fillId="0" borderId="30" xfId="0" applyBorder="1" applyAlignment="1">
      <alignment horizontal="center" vertical="center"/>
    </xf>
    <xf numFmtId="0" fontId="1" fillId="0" borderId="30" xfId="0" applyFont="1" applyBorder="1"/>
    <xf numFmtId="0" fontId="1" fillId="0" borderId="31" xfId="0" applyFont="1" applyBorder="1"/>
    <xf numFmtId="0" fontId="1" fillId="0" borderId="35" xfId="0" applyFont="1" applyBorder="1" applyAlignment="1">
      <alignment horizontal="center"/>
    </xf>
    <xf numFmtId="0" fontId="1" fillId="0" borderId="30" xfId="0" applyFont="1" applyBorder="1" applyAlignment="1">
      <alignment horizontal="center" vertical="center"/>
    </xf>
    <xf numFmtId="0" fontId="1" fillId="0" borderId="35" xfId="0" applyFont="1" applyBorder="1" applyAlignment="1">
      <alignment horizontal="center" vertical="center"/>
    </xf>
    <xf numFmtId="165" fontId="1" fillId="0" borderId="30" xfId="0" applyNumberFormat="1" applyFont="1" applyBorder="1" applyAlignment="1">
      <alignment horizontal="center" vertical="center"/>
    </xf>
    <xf numFmtId="165" fontId="1" fillId="0" borderId="35" xfId="0" applyNumberFormat="1" applyFont="1" applyBorder="1" applyAlignment="1">
      <alignment horizontal="center" vertical="center"/>
    </xf>
    <xf numFmtId="165" fontId="1" fillId="0" borderId="28" xfId="0" applyNumberFormat="1" applyFont="1" applyBorder="1" applyAlignment="1">
      <alignment horizontal="center" vertical="center"/>
    </xf>
    <xf numFmtId="0" fontId="1" fillId="0" borderId="28" xfId="0" applyFont="1" applyBorder="1" applyAlignment="1">
      <alignment horizontal="center" vertical="center"/>
    </xf>
    <xf numFmtId="165" fontId="1" fillId="0" borderId="36" xfId="0" applyNumberFormat="1" applyFont="1" applyBorder="1" applyAlignment="1">
      <alignment horizontal="center" vertical="center"/>
    </xf>
    <xf numFmtId="0" fontId="1" fillId="4" borderId="37" xfId="0" applyFont="1" applyFill="1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0" fontId="0" fillId="0" borderId="32" xfId="0" applyBorder="1" applyAlignment="1">
      <alignment horizontal="center" vertical="center"/>
    </xf>
    <xf numFmtId="0" fontId="2" fillId="0" borderId="30" xfId="0" applyFont="1" applyBorder="1"/>
    <xf numFmtId="0" fontId="2" fillId="0" borderId="31" xfId="0" applyFont="1" applyBorder="1"/>
    <xf numFmtId="0" fontId="2" fillId="0" borderId="35" xfId="0" applyFont="1" applyBorder="1" applyAlignment="1">
      <alignment horizontal="center"/>
    </xf>
    <xf numFmtId="0" fontId="2" fillId="0" borderId="30" xfId="0" applyFont="1" applyBorder="1" applyAlignment="1">
      <alignment horizontal="center" vertical="center"/>
    </xf>
    <xf numFmtId="0" fontId="2" fillId="0" borderId="35" xfId="0" applyFont="1" applyBorder="1" applyAlignment="1">
      <alignment horizontal="center" vertical="center"/>
    </xf>
    <xf numFmtId="165" fontId="2" fillId="0" borderId="30" xfId="0" applyNumberFormat="1" applyFont="1" applyBorder="1" applyAlignment="1">
      <alignment horizontal="center" vertical="center"/>
    </xf>
    <xf numFmtId="165" fontId="2" fillId="0" borderId="35" xfId="0" applyNumberFormat="1" applyFont="1" applyBorder="1" applyAlignment="1">
      <alignment horizontal="center" vertical="center"/>
    </xf>
    <xf numFmtId="165" fontId="2" fillId="0" borderId="28" xfId="0" applyNumberFormat="1" applyFont="1" applyBorder="1" applyAlignment="1">
      <alignment horizontal="center" vertical="center"/>
    </xf>
    <xf numFmtId="0" fontId="2" fillId="0" borderId="28" xfId="0" applyFont="1" applyBorder="1" applyAlignment="1">
      <alignment horizontal="center" vertical="center"/>
    </xf>
    <xf numFmtId="165" fontId="2" fillId="0" borderId="36" xfId="0" applyNumberFormat="1" applyFont="1" applyBorder="1" applyAlignment="1">
      <alignment horizontal="center" vertical="center"/>
    </xf>
    <xf numFmtId="0" fontId="2" fillId="4" borderId="37" xfId="0" applyFont="1" applyFill="1" applyBorder="1" applyAlignment="1">
      <alignment horizontal="center" vertical="center"/>
    </xf>
    <xf numFmtId="0" fontId="0" fillId="0" borderId="30" xfId="0" applyFill="1" applyBorder="1" applyAlignment="1">
      <alignment horizontal="center" vertical="center"/>
    </xf>
    <xf numFmtId="0" fontId="0" fillId="0" borderId="31" xfId="0" applyFill="1" applyBorder="1" applyAlignment="1">
      <alignment horizontal="center" vertical="center"/>
    </xf>
    <xf numFmtId="0" fontId="0" fillId="0" borderId="32" xfId="0" applyFill="1" applyBorder="1" applyAlignment="1">
      <alignment horizontal="center" vertical="center"/>
    </xf>
    <xf numFmtId="0" fontId="0" fillId="0" borderId="38" xfId="0" applyBorder="1"/>
    <xf numFmtId="0" fontId="0" fillId="0" borderId="39" xfId="0" applyBorder="1"/>
    <xf numFmtId="0" fontId="0" fillId="0" borderId="40" xfId="0" applyBorder="1"/>
    <xf numFmtId="0" fontId="0" fillId="0" borderId="41" xfId="0" applyFill="1" applyBorder="1" applyAlignment="1">
      <alignment horizontal="center" vertical="center"/>
    </xf>
    <xf numFmtId="0" fontId="0" fillId="0" borderId="42" xfId="0" applyFill="1" applyBorder="1" applyAlignment="1">
      <alignment horizontal="center" vertical="center"/>
    </xf>
    <xf numFmtId="0" fontId="0" fillId="5" borderId="43" xfId="0" applyFill="1" applyBorder="1" applyAlignment="1">
      <alignment horizontal="center" vertical="center"/>
    </xf>
    <xf numFmtId="0" fontId="0" fillId="0" borderId="44" xfId="0" applyBorder="1"/>
    <xf numFmtId="0" fontId="0" fillId="0" borderId="45" xfId="0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0" fontId="2" fillId="0" borderId="41" xfId="0" applyFont="1" applyBorder="1"/>
    <xf numFmtId="0" fontId="2" fillId="0" borderId="42" xfId="0" applyFont="1" applyBorder="1"/>
    <xf numFmtId="0" fontId="2" fillId="0" borderId="46" xfId="0" applyFont="1" applyBorder="1" applyAlignment="1">
      <alignment horizontal="center"/>
    </xf>
    <xf numFmtId="0" fontId="2" fillId="0" borderId="41" xfId="0" applyFont="1" applyBorder="1" applyAlignment="1">
      <alignment horizontal="center" vertical="center"/>
    </xf>
    <xf numFmtId="0" fontId="2" fillId="0" borderId="46" xfId="0" applyFont="1" applyBorder="1" applyAlignment="1">
      <alignment horizontal="center" vertical="center"/>
    </xf>
    <xf numFmtId="165" fontId="2" fillId="0" borderId="41" xfId="0" applyNumberFormat="1" applyFont="1" applyBorder="1" applyAlignment="1">
      <alignment horizontal="center" vertical="center"/>
    </xf>
    <xf numFmtId="165" fontId="2" fillId="0" borderId="46" xfId="0" applyNumberFormat="1" applyFont="1" applyBorder="1" applyAlignment="1">
      <alignment horizontal="center" vertical="center"/>
    </xf>
    <xf numFmtId="165" fontId="2" fillId="0" borderId="39" xfId="0" applyNumberFormat="1" applyFont="1" applyBorder="1" applyAlignment="1">
      <alignment horizontal="center" vertical="center"/>
    </xf>
    <xf numFmtId="0" fontId="2" fillId="0" borderId="39" xfId="0" applyFont="1" applyBorder="1" applyAlignment="1">
      <alignment horizontal="center" vertical="center"/>
    </xf>
    <xf numFmtId="165" fontId="2" fillId="0" borderId="47" xfId="0" applyNumberFormat="1" applyFont="1" applyBorder="1" applyAlignment="1">
      <alignment horizontal="center" vertical="center"/>
    </xf>
    <xf numFmtId="0" fontId="2" fillId="4" borderId="48" xfId="0" applyFont="1" applyFill="1" applyBorder="1" applyAlignment="1">
      <alignment horizontal="center" vertical="center"/>
    </xf>
    <xf numFmtId="0" fontId="3" fillId="0" borderId="0" xfId="0" applyFont="1"/>
    <xf numFmtId="0" fontId="0" fillId="0" borderId="5" xfId="0" applyBorder="1" applyAlignment="1">
      <alignment horizontal="center" vertical="center"/>
    </xf>
    <xf numFmtId="0" fontId="0" fillId="0" borderId="49" xfId="0" applyFill="1" applyBorder="1"/>
    <xf numFmtId="0" fontId="1" fillId="0" borderId="28" xfId="0" applyFont="1" applyBorder="1"/>
    <xf numFmtId="0" fontId="2" fillId="0" borderId="5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Documents%20and%20Settings/TEMP/Local%20Settings/Temporary%20Internet%20Files/Content.IE5/U1PCYYS4/Travail/Lyc&#233;e%20du%20Castella/2&#176;1%20SES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liste 2°1"/>
      <sheetName val="Appel"/>
      <sheetName val="Barêmes 60m et relais"/>
      <sheetName val="S1 60 m"/>
      <sheetName val="S2 "/>
      <sheetName val="S2 Equipe de relais"/>
      <sheetName val="Bilan S2"/>
      <sheetName val="S3"/>
      <sheetName val="Bilan S3"/>
      <sheetName val="S4"/>
      <sheetName val="S5"/>
      <sheetName val="S6"/>
      <sheetName val="Bilan S6"/>
      <sheetName val="S7 évaluation relais"/>
      <sheetName val="note cycle athle"/>
      <sheetName val="Barème bad"/>
      <sheetName val="S1 Bad"/>
      <sheetName val="S1 bilan "/>
      <sheetName val="S2 Bad"/>
      <sheetName val="S2 bilan"/>
      <sheetName val="S3."/>
      <sheetName val="- bilan S3 - "/>
      <sheetName val="- s4 -"/>
      <sheetName val="- bilan s4 -"/>
      <sheetName val="- S5 -"/>
      <sheetName val="- bilan S5 -"/>
      <sheetName val="- S6 -"/>
    </sheetNames>
    <sheetDataSet>
      <sheetData sheetId="0">
        <row r="5">
          <cell r="K5">
            <v>34</v>
          </cell>
        </row>
      </sheetData>
      <sheetData sheetId="1">
        <row r="3">
          <cell r="A3">
            <v>1</v>
          </cell>
          <cell r="B3" t="str">
            <v>ABADIE</v>
          </cell>
          <cell r="C3" t="str">
            <v>Yohan</v>
          </cell>
          <cell r="D3" t="str">
            <v>G</v>
          </cell>
        </row>
        <row r="4">
          <cell r="A4">
            <v>2</v>
          </cell>
          <cell r="B4" t="str">
            <v>ABRAHAM</v>
          </cell>
          <cell r="C4" t="str">
            <v>Jennifer</v>
          </cell>
          <cell r="D4" t="str">
            <v>F</v>
          </cell>
        </row>
        <row r="5">
          <cell r="A5">
            <v>3</v>
          </cell>
          <cell r="B5" t="str">
            <v>BALONDRADE</v>
          </cell>
          <cell r="C5" t="str">
            <v>Bastien</v>
          </cell>
          <cell r="D5" t="str">
            <v>G</v>
          </cell>
        </row>
        <row r="6">
          <cell r="A6">
            <v>4</v>
          </cell>
          <cell r="B6" t="str">
            <v>BARBARIA</v>
          </cell>
          <cell r="C6" t="str">
            <v>Yvan</v>
          </cell>
          <cell r="D6" t="str">
            <v>G</v>
          </cell>
        </row>
        <row r="7">
          <cell r="A7">
            <v>5</v>
          </cell>
          <cell r="B7" t="str">
            <v>BARTHES</v>
          </cell>
          <cell r="C7" t="str">
            <v>Louise</v>
          </cell>
          <cell r="D7" t="str">
            <v>F</v>
          </cell>
        </row>
        <row r="8">
          <cell r="A8">
            <v>6</v>
          </cell>
          <cell r="B8" t="str">
            <v>BENHARRATS</v>
          </cell>
          <cell r="C8" t="str">
            <v>Claire</v>
          </cell>
          <cell r="D8" t="str">
            <v>F</v>
          </cell>
        </row>
        <row r="9">
          <cell r="A9">
            <v>7</v>
          </cell>
          <cell r="B9" t="str">
            <v>BENMOUSSA</v>
          </cell>
          <cell r="C9" t="str">
            <v>Myriam</v>
          </cell>
          <cell r="D9" t="str">
            <v>F</v>
          </cell>
        </row>
        <row r="10">
          <cell r="A10">
            <v>8</v>
          </cell>
          <cell r="B10" t="str">
            <v>BERNARDI</v>
          </cell>
          <cell r="C10" t="str">
            <v xml:space="preserve">Audrey </v>
          </cell>
          <cell r="D10" t="str">
            <v>F</v>
          </cell>
        </row>
        <row r="11">
          <cell r="A11">
            <v>9</v>
          </cell>
          <cell r="B11" t="str">
            <v>BLANC</v>
          </cell>
          <cell r="C11" t="str">
            <v xml:space="preserve">Julien </v>
          </cell>
          <cell r="D11" t="str">
            <v>G</v>
          </cell>
        </row>
        <row r="12">
          <cell r="A12">
            <v>10</v>
          </cell>
          <cell r="B12" t="str">
            <v>BONINI</v>
          </cell>
          <cell r="C12" t="str">
            <v>Bastien</v>
          </cell>
          <cell r="D12" t="str">
            <v>G</v>
          </cell>
        </row>
        <row r="13">
          <cell r="A13">
            <v>11</v>
          </cell>
          <cell r="B13" t="str">
            <v>BOUSQUET</v>
          </cell>
          <cell r="C13" t="str">
            <v>Amélie</v>
          </cell>
          <cell r="D13" t="str">
            <v>F</v>
          </cell>
        </row>
        <row r="14">
          <cell r="A14">
            <v>12</v>
          </cell>
          <cell r="B14" t="str">
            <v>BOUVIER</v>
          </cell>
          <cell r="C14" t="str">
            <v>Romain</v>
          </cell>
          <cell r="D14" t="str">
            <v>G</v>
          </cell>
        </row>
        <row r="15">
          <cell r="A15">
            <v>13</v>
          </cell>
          <cell r="B15" t="str">
            <v>BROLLO</v>
          </cell>
          <cell r="C15" t="str">
            <v>Fabien</v>
          </cell>
          <cell r="D15" t="str">
            <v>G</v>
          </cell>
        </row>
        <row r="16">
          <cell r="A16">
            <v>14</v>
          </cell>
          <cell r="B16" t="str">
            <v>CABALLERO</v>
          </cell>
          <cell r="C16" t="str">
            <v>Christelle</v>
          </cell>
          <cell r="D16" t="str">
            <v>F</v>
          </cell>
        </row>
        <row r="17">
          <cell r="A17">
            <v>15</v>
          </cell>
          <cell r="B17" t="str">
            <v>CANONIGO</v>
          </cell>
          <cell r="C17" t="str">
            <v>Mickaël</v>
          </cell>
          <cell r="D17" t="str">
            <v>G</v>
          </cell>
        </row>
        <row r="18">
          <cell r="A18">
            <v>16</v>
          </cell>
          <cell r="B18" t="str">
            <v>CASTAING</v>
          </cell>
          <cell r="C18" t="str">
            <v>Ludivine</v>
          </cell>
          <cell r="D18" t="str">
            <v>F</v>
          </cell>
        </row>
        <row r="19">
          <cell r="A19">
            <v>17</v>
          </cell>
          <cell r="B19" t="str">
            <v>COUSIN DE MAUVESIN</v>
          </cell>
          <cell r="C19" t="str">
            <v>Lou</v>
          </cell>
          <cell r="D19" t="str">
            <v>G</v>
          </cell>
        </row>
        <row r="20">
          <cell r="A20">
            <v>18</v>
          </cell>
          <cell r="B20" t="str">
            <v>CUBERO</v>
          </cell>
          <cell r="C20" t="str">
            <v>Romain</v>
          </cell>
          <cell r="D20" t="str">
            <v>G</v>
          </cell>
        </row>
        <row r="21">
          <cell r="A21">
            <v>19</v>
          </cell>
          <cell r="B21" t="str">
            <v>DAUBENTON</v>
          </cell>
          <cell r="C21" t="str">
            <v>Margaux</v>
          </cell>
          <cell r="D21" t="str">
            <v>F</v>
          </cell>
        </row>
        <row r="22">
          <cell r="A22">
            <v>20</v>
          </cell>
          <cell r="B22" t="str">
            <v>DELCAMBRE</v>
          </cell>
          <cell r="C22" t="str">
            <v>Charlotte</v>
          </cell>
          <cell r="D22" t="str">
            <v>F</v>
          </cell>
        </row>
        <row r="23">
          <cell r="A23">
            <v>21</v>
          </cell>
          <cell r="B23" t="str">
            <v>EL KRAMI</v>
          </cell>
          <cell r="C23" t="str">
            <v xml:space="preserve">Jade </v>
          </cell>
          <cell r="D23" t="str">
            <v>F</v>
          </cell>
        </row>
        <row r="24">
          <cell r="A24">
            <v>22</v>
          </cell>
          <cell r="B24" t="str">
            <v>FERNANDEZ</v>
          </cell>
          <cell r="C24" t="str">
            <v>Sylvain</v>
          </cell>
          <cell r="D24" t="str">
            <v>G</v>
          </cell>
        </row>
        <row r="25">
          <cell r="A25">
            <v>23</v>
          </cell>
          <cell r="B25" t="str">
            <v>GARDEL</v>
          </cell>
          <cell r="C25" t="str">
            <v>Jean-Baptiste</v>
          </cell>
          <cell r="D25" t="str">
            <v>G</v>
          </cell>
        </row>
        <row r="26">
          <cell r="A26">
            <v>24</v>
          </cell>
          <cell r="B26" t="str">
            <v>GBEHO-DUBUC</v>
          </cell>
          <cell r="C26" t="str">
            <v>Cynthia</v>
          </cell>
          <cell r="D26" t="str">
            <v>F</v>
          </cell>
        </row>
        <row r="27">
          <cell r="A27">
            <v>25</v>
          </cell>
          <cell r="B27" t="str">
            <v>GONZALEZ</v>
          </cell>
          <cell r="C27" t="str">
            <v>Maximilien</v>
          </cell>
          <cell r="D27" t="str">
            <v>G</v>
          </cell>
        </row>
        <row r="28">
          <cell r="A28">
            <v>26</v>
          </cell>
          <cell r="B28" t="str">
            <v>LAUER</v>
          </cell>
          <cell r="C28" t="str">
            <v>Coralie</v>
          </cell>
          <cell r="D28" t="str">
            <v>F</v>
          </cell>
        </row>
        <row r="29">
          <cell r="A29">
            <v>27</v>
          </cell>
          <cell r="B29" t="str">
            <v>MARIOTTO</v>
          </cell>
          <cell r="C29" t="str">
            <v>Camille</v>
          </cell>
          <cell r="D29" t="str">
            <v>F</v>
          </cell>
        </row>
        <row r="30">
          <cell r="A30">
            <v>28</v>
          </cell>
          <cell r="B30" t="str">
            <v>MAZZONETTO</v>
          </cell>
          <cell r="C30" t="str">
            <v>Julian</v>
          </cell>
          <cell r="D30" t="str">
            <v>G</v>
          </cell>
        </row>
        <row r="31">
          <cell r="A31">
            <v>29</v>
          </cell>
          <cell r="B31" t="str">
            <v>NARANJO</v>
          </cell>
          <cell r="C31" t="str">
            <v>Clemente</v>
          </cell>
          <cell r="D31" t="str">
            <v>G</v>
          </cell>
        </row>
        <row r="32">
          <cell r="A32">
            <v>30</v>
          </cell>
          <cell r="B32" t="str">
            <v>NYA</v>
          </cell>
          <cell r="C32" t="str">
            <v>Jawade</v>
          </cell>
          <cell r="D32" t="str">
            <v>G</v>
          </cell>
        </row>
        <row r="33">
          <cell r="A33">
            <v>31</v>
          </cell>
          <cell r="B33" t="str">
            <v>PASSERAT</v>
          </cell>
          <cell r="C33" t="str">
            <v>Nans</v>
          </cell>
          <cell r="D33" t="str">
            <v>G</v>
          </cell>
        </row>
        <row r="34">
          <cell r="A34">
            <v>32</v>
          </cell>
          <cell r="B34" t="str">
            <v>PEREZ</v>
          </cell>
          <cell r="C34" t="str">
            <v>Jason</v>
          </cell>
          <cell r="D34" t="str">
            <v>G</v>
          </cell>
        </row>
        <row r="35">
          <cell r="A35">
            <v>33</v>
          </cell>
          <cell r="B35" t="str">
            <v>SOLER</v>
          </cell>
          <cell r="C35" t="str">
            <v>Jessica</v>
          </cell>
          <cell r="D35" t="str">
            <v>F</v>
          </cell>
        </row>
        <row r="36">
          <cell r="A36">
            <v>34</v>
          </cell>
          <cell r="B36" t="str">
            <v>MASROV</v>
          </cell>
          <cell r="C36" t="str">
            <v>felix</v>
          </cell>
          <cell r="D36" t="str">
            <v>G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BJ42"/>
  <sheetViews>
    <sheetView tabSelected="1" topLeftCell="C1" zoomScale="80" zoomScaleNormal="80" workbookViewId="0">
      <selection activeCell="AJ12" sqref="AJ12"/>
    </sheetView>
  </sheetViews>
  <sheetFormatPr baseColWidth="10" defaultColWidth="9.140625" defaultRowHeight="12.75"/>
  <cols>
    <col min="1" max="1" width="12.140625" customWidth="1"/>
    <col min="2" max="2" width="16.28515625" customWidth="1"/>
    <col min="3" max="3" width="12.28515625" customWidth="1"/>
    <col min="4" max="4" width="2.42578125" customWidth="1"/>
    <col min="5" max="10" width="9.140625" customWidth="1"/>
    <col min="11" max="11" width="7.85546875" customWidth="1"/>
    <col min="12" max="46" width="3.42578125" customWidth="1"/>
    <col min="47" max="47" width="13" customWidth="1"/>
    <col min="48" max="48" width="10.7109375" customWidth="1"/>
    <col min="49" max="49" width="9.85546875" customWidth="1"/>
    <col min="50" max="50" width="11.28515625" customWidth="1"/>
    <col min="51" max="51" width="19.140625" customWidth="1"/>
    <col min="52" max="52" width="14.85546875" bestFit="1" customWidth="1"/>
    <col min="53" max="53" width="7.28515625" bestFit="1" customWidth="1"/>
    <col min="54" max="54" width="10.85546875" customWidth="1"/>
    <col min="55" max="55" width="13" customWidth="1"/>
    <col min="56" max="56" width="8.85546875" bestFit="1" customWidth="1"/>
    <col min="57" max="57" width="9.140625" customWidth="1"/>
    <col min="58" max="58" width="10.140625" bestFit="1" customWidth="1"/>
    <col min="59" max="59" width="9.85546875" bestFit="1" customWidth="1"/>
    <col min="60" max="60" width="9.5703125" bestFit="1" customWidth="1"/>
    <col min="61" max="61" width="9.140625" customWidth="1"/>
    <col min="62" max="62" width="13.5703125" customWidth="1"/>
  </cols>
  <sheetData>
    <row r="1" spans="1:62">
      <c r="A1" s="1"/>
    </row>
    <row r="2" spans="1:62" ht="29.25" customHeight="1" thickBot="1">
      <c r="A2" s="2"/>
    </row>
    <row r="3" spans="1:62" ht="24" customHeight="1" thickTop="1" thickBot="1">
      <c r="AX3" s="3"/>
      <c r="AY3" s="4" t="s">
        <v>0</v>
      </c>
      <c r="AZ3" s="5"/>
      <c r="BA3" s="6" t="e">
        <f t="array" ref="BA3">SUM(BB5:BB39)/SUM(IF(BB5:BB39&gt;0,1,0))</f>
        <v>#DIV/0!</v>
      </c>
    </row>
    <row r="4" spans="1:62" ht="36" customHeight="1" thickTop="1" thickBot="1">
      <c r="A4" s="7" t="s">
        <v>56</v>
      </c>
      <c r="L4" s="21">
        <v>1</v>
      </c>
      <c r="M4" s="8">
        <v>2</v>
      </c>
      <c r="N4" s="21">
        <v>3</v>
      </c>
      <c r="O4" s="8">
        <v>4</v>
      </c>
      <c r="P4" s="21">
        <v>5</v>
      </c>
      <c r="Q4" s="8">
        <v>6</v>
      </c>
      <c r="R4" s="21">
        <v>7</v>
      </c>
      <c r="S4" s="8">
        <v>8</v>
      </c>
      <c r="T4" s="21">
        <v>9</v>
      </c>
      <c r="U4" s="8">
        <v>10</v>
      </c>
      <c r="V4" s="21">
        <v>11</v>
      </c>
      <c r="W4" s="8">
        <v>12</v>
      </c>
      <c r="X4" s="21">
        <v>13</v>
      </c>
      <c r="Y4" s="8">
        <v>14</v>
      </c>
      <c r="Z4" s="21">
        <v>15</v>
      </c>
      <c r="AA4" s="8">
        <v>16</v>
      </c>
      <c r="AB4" s="21">
        <v>17</v>
      </c>
      <c r="AC4" s="8">
        <v>18</v>
      </c>
      <c r="AD4" s="21">
        <v>19</v>
      </c>
      <c r="AE4" s="8">
        <v>20</v>
      </c>
      <c r="AF4" s="21">
        <v>21</v>
      </c>
      <c r="AG4" s="8">
        <v>22</v>
      </c>
      <c r="AH4" s="21">
        <v>23</v>
      </c>
      <c r="AI4" s="8">
        <v>24</v>
      </c>
      <c r="AJ4" s="99">
        <v>25</v>
      </c>
      <c r="AK4" s="8">
        <v>26</v>
      </c>
      <c r="AL4" s="8">
        <v>27</v>
      </c>
      <c r="AM4" s="8">
        <v>28</v>
      </c>
      <c r="AN4" s="8">
        <v>29</v>
      </c>
      <c r="AO4" s="8">
        <v>30</v>
      </c>
      <c r="AP4" s="8">
        <v>31</v>
      </c>
      <c r="AQ4" s="8">
        <v>32</v>
      </c>
      <c r="AR4" s="8">
        <v>33</v>
      </c>
      <c r="AS4" s="8">
        <v>34</v>
      </c>
      <c r="AT4" s="8">
        <v>35</v>
      </c>
      <c r="AU4" s="9" t="s">
        <v>1</v>
      </c>
      <c r="AV4" s="10" t="s">
        <v>2</v>
      </c>
      <c r="AW4" s="9" t="s">
        <v>3</v>
      </c>
      <c r="AX4" s="10" t="s">
        <v>4</v>
      </c>
      <c r="AY4" s="11" t="s">
        <v>5</v>
      </c>
      <c r="AZ4" s="12" t="s">
        <v>6</v>
      </c>
      <c r="BA4" s="13" t="s">
        <v>7</v>
      </c>
      <c r="BB4" s="9" t="s">
        <v>8</v>
      </c>
      <c r="BC4" s="14" t="s">
        <v>9</v>
      </c>
      <c r="BD4" s="9" t="s">
        <v>10</v>
      </c>
      <c r="BE4" s="14" t="s">
        <v>11</v>
      </c>
      <c r="BF4" s="15" t="s">
        <v>12</v>
      </c>
      <c r="BG4" s="15" t="s">
        <v>13</v>
      </c>
      <c r="BH4" s="15" t="s">
        <v>14</v>
      </c>
      <c r="BI4" s="16" t="s">
        <v>15</v>
      </c>
      <c r="BJ4" s="17" t="s">
        <v>16</v>
      </c>
    </row>
    <row r="5" spans="1:62" ht="14.25" thickTop="1" thickBot="1">
      <c r="A5" s="18">
        <v>1</v>
      </c>
      <c r="B5" s="19" t="s">
        <v>34</v>
      </c>
      <c r="C5" s="19"/>
      <c r="D5" s="20" t="str">
        <f t="shared" ref="D5:D38" si="0">VLOOKUP(A5,classe501,4)</f>
        <v>G</v>
      </c>
      <c r="E5">
        <f>L42</f>
        <v>0</v>
      </c>
      <c r="J5" s="19" t="s">
        <v>34</v>
      </c>
      <c r="K5" s="21">
        <v>1</v>
      </c>
      <c r="L5" s="22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3"/>
      <c r="AA5" s="23"/>
      <c r="AB5" s="23"/>
      <c r="AC5" s="23"/>
      <c r="AD5" s="23"/>
      <c r="AE5" s="23"/>
      <c r="AF5" s="23"/>
      <c r="AG5" s="23"/>
      <c r="AH5" s="23"/>
      <c r="AI5" s="23"/>
      <c r="AJ5" s="23"/>
      <c r="AK5" s="23"/>
      <c r="AL5" s="23"/>
      <c r="AM5" s="23"/>
      <c r="AN5" s="23"/>
      <c r="AO5" s="23"/>
      <c r="AP5" s="23"/>
      <c r="AQ5" s="23"/>
      <c r="AR5" s="23"/>
      <c r="AS5" s="23"/>
      <c r="AT5" s="24"/>
      <c r="AU5" s="25" t="str">
        <f>IF(C5="","",C5)</f>
        <v/>
      </c>
      <c r="AV5" s="26">
        <f>SUM(L5:AT5)</f>
        <v>0</v>
      </c>
      <c r="AW5" s="27">
        <f>L42+AV5</f>
        <v>0</v>
      </c>
      <c r="AX5" s="26">
        <f>AV5-E5</f>
        <v>0</v>
      </c>
      <c r="AY5" s="19" t="s">
        <v>34</v>
      </c>
      <c r="AZ5" s="28" t="str">
        <f>IF(C5="","",C5)</f>
        <v/>
      </c>
      <c r="BA5" s="29" t="str">
        <f>IF(D5="","",D5)</f>
        <v>G</v>
      </c>
      <c r="BB5" s="30">
        <f>COUNTA(L5:AT5)</f>
        <v>0</v>
      </c>
      <c r="BC5" s="31">
        <f>(2*AV5)-AW5</f>
        <v>0</v>
      </c>
      <c r="BD5" s="32" t="str">
        <f>IF(AW5=0,"",(AV5*100)/AW5)</f>
        <v/>
      </c>
      <c r="BE5" s="33" t="str">
        <f>IF(AW5=0,"",(AW5-AV5)/AW5*100)</f>
        <v/>
      </c>
      <c r="BF5" s="34" t="str">
        <f t="shared" ref="BF5:BF39" si="1">IF(AY5=0,"",IF(BB5=0,"abs",(BC5/BB5)+10+(BB5-nbpartiesmoy)))</f>
        <v>abs</v>
      </c>
      <c r="BG5" s="35" t="str">
        <f t="array" ref="BG5">IF(BB5="","",IF(BB5=0,"",SUM(IF(L5:AT5=7,1,0))))</f>
        <v/>
      </c>
      <c r="BH5" s="34" t="str">
        <f t="shared" ref="BH5:BH39" si="2">IF(BB5="","",IF(BB5=0,"",((BG5/BB5)+(BB5/effectif501))*10))</f>
        <v/>
      </c>
      <c r="BI5" s="36" t="str">
        <f t="shared" ref="BI5:BI39" si="3">IF(BF5="","",IF(BF5="abs","abs",AVERAGE(BF5,BH5)))</f>
        <v>abs</v>
      </c>
      <c r="BJ5" s="37" t="str">
        <f t="shared" ref="BJ5:BJ39" si="4">IF(BI5="abs","",RANK(BI5,indicebad))</f>
        <v/>
      </c>
    </row>
    <row r="6" spans="1:62" ht="14.25" thickTop="1" thickBot="1">
      <c r="A6" s="38">
        <v>2</v>
      </c>
      <c r="B6" s="39" t="s">
        <v>35</v>
      </c>
      <c r="C6" s="39"/>
      <c r="D6" s="40" t="str">
        <f t="shared" si="0"/>
        <v>F</v>
      </c>
      <c r="E6">
        <f>M42</f>
        <v>0</v>
      </c>
      <c r="J6" s="98" t="s">
        <v>35</v>
      </c>
      <c r="K6" s="21">
        <v>2</v>
      </c>
      <c r="L6" s="41"/>
      <c r="M6" s="42"/>
      <c r="N6" s="43"/>
      <c r="O6" s="43"/>
      <c r="P6" s="43"/>
      <c r="Q6" s="43"/>
      <c r="R6" s="43"/>
      <c r="S6" s="43"/>
      <c r="T6" s="43"/>
      <c r="U6" s="43"/>
      <c r="V6" s="43"/>
      <c r="W6" s="43"/>
      <c r="X6" s="43"/>
      <c r="Y6" s="43"/>
      <c r="Z6" s="43"/>
      <c r="AA6" s="43"/>
      <c r="AB6" s="43"/>
      <c r="AC6" s="43"/>
      <c r="AD6" s="43"/>
      <c r="AE6" s="43"/>
      <c r="AF6" s="43"/>
      <c r="AG6" s="43"/>
      <c r="AH6" s="43"/>
      <c r="AI6" s="43"/>
      <c r="AJ6" s="43"/>
      <c r="AK6" s="43"/>
      <c r="AL6" s="43"/>
      <c r="AM6" s="43"/>
      <c r="AN6" s="43"/>
      <c r="AO6" s="43"/>
      <c r="AP6" s="43"/>
      <c r="AQ6" s="43"/>
      <c r="AR6" s="43"/>
      <c r="AS6" s="43"/>
      <c r="AT6" s="44"/>
      <c r="AU6" s="45" t="str">
        <f t="shared" ref="AU6:AU39" si="5">IF(C6="","",C6)</f>
        <v/>
      </c>
      <c r="AV6" s="46">
        <f t="shared" ref="AV6:AV39" si="6">SUM(L6:AT6)</f>
        <v>0</v>
      </c>
      <c r="AW6" s="47">
        <f>M42+AV6</f>
        <v>0</v>
      </c>
      <c r="AX6" s="46">
        <f t="shared" ref="AX6:AX39" si="7">AV6-E6</f>
        <v>0</v>
      </c>
      <c r="AY6" s="98" t="s">
        <v>35</v>
      </c>
      <c r="AZ6" s="49" t="str">
        <f t="shared" ref="AY6:BA39" si="8">IF(C6="","",C6)</f>
        <v/>
      </c>
      <c r="BA6" s="50" t="str">
        <f t="shared" si="8"/>
        <v>F</v>
      </c>
      <c r="BB6" s="51">
        <f t="shared" ref="BB6:BB39" si="9">COUNTA(L6:AT6)</f>
        <v>0</v>
      </c>
      <c r="BC6" s="52">
        <f t="shared" ref="BC6:BC39" si="10">(2*AV6)-AW6</f>
        <v>0</v>
      </c>
      <c r="BD6" s="53" t="str">
        <f t="shared" ref="BD6:BD39" si="11">IF(AW6=0,"",(AV6*100)/AW6)</f>
        <v/>
      </c>
      <c r="BE6" s="54" t="str">
        <f t="shared" ref="BE6:BE39" si="12">IF(AW6=0,"",(AW6-AV6)/AW6*100)</f>
        <v/>
      </c>
      <c r="BF6" s="55" t="str">
        <f t="shared" si="1"/>
        <v>abs</v>
      </c>
      <c r="BG6" s="56" t="str">
        <f t="array" ref="BG6">IF(BB6="","",IF(BB6=0,"",SUM(IF(L6:AT6=7,1,0))))</f>
        <v/>
      </c>
      <c r="BH6" s="34" t="str">
        <f t="shared" si="2"/>
        <v/>
      </c>
      <c r="BI6" s="57" t="str">
        <f t="shared" si="3"/>
        <v>abs</v>
      </c>
      <c r="BJ6" s="58" t="str">
        <f t="shared" si="4"/>
        <v/>
      </c>
    </row>
    <row r="7" spans="1:62" ht="14.25" thickTop="1" thickBot="1">
      <c r="A7" s="38">
        <v>3</v>
      </c>
      <c r="B7" s="39" t="s">
        <v>36</v>
      </c>
      <c r="C7" s="39"/>
      <c r="D7" s="40" t="s">
        <v>19</v>
      </c>
      <c r="E7">
        <f>N42</f>
        <v>0</v>
      </c>
      <c r="J7" s="39" t="s">
        <v>36</v>
      </c>
      <c r="K7" s="21">
        <v>3</v>
      </c>
      <c r="L7" s="47"/>
      <c r="M7" s="59"/>
      <c r="N7" s="42"/>
      <c r="O7" s="59"/>
      <c r="P7" s="59"/>
      <c r="Q7" s="59"/>
      <c r="R7" s="59"/>
      <c r="S7" s="59"/>
      <c r="T7" s="59"/>
      <c r="U7" s="59"/>
      <c r="V7" s="59"/>
      <c r="W7" s="59"/>
      <c r="X7" s="59"/>
      <c r="Y7" s="59"/>
      <c r="Z7" s="59"/>
      <c r="AA7" s="59"/>
      <c r="AB7" s="59"/>
      <c r="AC7" s="59"/>
      <c r="AD7" s="59"/>
      <c r="AE7" s="59"/>
      <c r="AF7" s="59"/>
      <c r="AG7" s="59"/>
      <c r="AH7" s="59"/>
      <c r="AI7" s="59"/>
      <c r="AJ7" s="59"/>
      <c r="AK7" s="59"/>
      <c r="AL7" s="59"/>
      <c r="AM7" s="59"/>
      <c r="AN7" s="59"/>
      <c r="AO7" s="59"/>
      <c r="AP7" s="59"/>
      <c r="AQ7" s="59"/>
      <c r="AR7" s="59"/>
      <c r="AS7" s="59"/>
      <c r="AT7" s="60"/>
      <c r="AU7" s="45" t="str">
        <f t="shared" si="5"/>
        <v/>
      </c>
      <c r="AV7" s="46">
        <f t="shared" si="6"/>
        <v>0</v>
      </c>
      <c r="AW7" s="47">
        <f>N42+AV7</f>
        <v>0</v>
      </c>
      <c r="AX7" s="46">
        <f t="shared" si="7"/>
        <v>0</v>
      </c>
      <c r="AY7" s="39" t="s">
        <v>36</v>
      </c>
      <c r="AZ7" s="62" t="str">
        <f t="shared" si="8"/>
        <v/>
      </c>
      <c r="BA7" s="63" t="str">
        <f t="shared" si="8"/>
        <v>G</v>
      </c>
      <c r="BB7" s="64">
        <f t="shared" si="9"/>
        <v>0</v>
      </c>
      <c r="BC7" s="65">
        <f t="shared" si="10"/>
        <v>0</v>
      </c>
      <c r="BD7" s="66" t="str">
        <f t="shared" si="11"/>
        <v/>
      </c>
      <c r="BE7" s="67" t="str">
        <f t="shared" si="12"/>
        <v/>
      </c>
      <c r="BF7" s="68" t="str">
        <f t="shared" si="1"/>
        <v>abs</v>
      </c>
      <c r="BG7" s="69" t="str">
        <f t="array" ref="BG7">IF(BB7="","",IF(BB7=0,"",SUM(IF(L7:AT7=7,1,0))))</f>
        <v/>
      </c>
      <c r="BH7" s="34" t="str">
        <f t="shared" si="2"/>
        <v/>
      </c>
      <c r="BI7" s="70" t="str">
        <f t="shared" si="3"/>
        <v>abs</v>
      </c>
      <c r="BJ7" s="71" t="str">
        <f t="shared" si="4"/>
        <v/>
      </c>
    </row>
    <row r="8" spans="1:62" ht="14.25" thickTop="1" thickBot="1">
      <c r="A8" s="38">
        <v>4</v>
      </c>
      <c r="B8" s="39" t="s">
        <v>37</v>
      </c>
      <c r="C8" s="39"/>
      <c r="D8" s="40" t="s">
        <v>18</v>
      </c>
      <c r="E8">
        <f>O42</f>
        <v>0</v>
      </c>
      <c r="J8" s="98" t="s">
        <v>37</v>
      </c>
      <c r="K8" s="21">
        <v>4</v>
      </c>
      <c r="L8" s="41"/>
      <c r="M8" s="43"/>
      <c r="N8" s="43"/>
      <c r="O8" s="42"/>
      <c r="P8" s="43"/>
      <c r="Q8" s="43"/>
      <c r="R8" s="43"/>
      <c r="S8" s="43"/>
      <c r="T8" s="43"/>
      <c r="U8" s="43"/>
      <c r="V8" s="43"/>
      <c r="W8" s="43"/>
      <c r="X8" s="43"/>
      <c r="Y8" s="43"/>
      <c r="Z8" s="43"/>
      <c r="AA8" s="43"/>
      <c r="AB8" s="43"/>
      <c r="AC8" s="43"/>
      <c r="AD8" s="43"/>
      <c r="AE8" s="43"/>
      <c r="AF8" s="43"/>
      <c r="AG8" s="43"/>
      <c r="AH8" s="43"/>
      <c r="AI8" s="43"/>
      <c r="AJ8" s="43"/>
      <c r="AK8" s="43"/>
      <c r="AL8" s="43"/>
      <c r="AM8" s="43"/>
      <c r="AN8" s="43"/>
      <c r="AO8" s="43"/>
      <c r="AP8" s="43"/>
      <c r="AQ8" s="43"/>
      <c r="AR8" s="43"/>
      <c r="AS8" s="43"/>
      <c r="AT8" s="44"/>
      <c r="AU8" s="45" t="str">
        <f t="shared" si="5"/>
        <v/>
      </c>
      <c r="AV8" s="46">
        <f t="shared" si="6"/>
        <v>0</v>
      </c>
      <c r="AW8" s="47">
        <f>O42+AV8</f>
        <v>0</v>
      </c>
      <c r="AX8" s="46">
        <f t="shared" si="7"/>
        <v>0</v>
      </c>
      <c r="AY8" s="98" t="s">
        <v>37</v>
      </c>
      <c r="AZ8" s="49" t="str">
        <f t="shared" si="8"/>
        <v/>
      </c>
      <c r="BA8" s="50" t="str">
        <f t="shared" si="8"/>
        <v>F</v>
      </c>
      <c r="BB8" s="51">
        <f t="shared" si="9"/>
        <v>0</v>
      </c>
      <c r="BC8" s="52">
        <f t="shared" si="10"/>
        <v>0</v>
      </c>
      <c r="BD8" s="53" t="str">
        <f t="shared" si="11"/>
        <v/>
      </c>
      <c r="BE8" s="54" t="str">
        <f t="shared" si="12"/>
        <v/>
      </c>
      <c r="BF8" s="55" t="str">
        <f t="shared" si="1"/>
        <v>abs</v>
      </c>
      <c r="BG8" s="56" t="str">
        <f t="array" ref="BG8">IF(BB8="","",IF(BB8=0,"",SUM(IF(L8:AT8=7,1,0))))</f>
        <v/>
      </c>
      <c r="BH8" s="34" t="str">
        <f t="shared" si="2"/>
        <v/>
      </c>
      <c r="BI8" s="57" t="str">
        <f t="shared" si="3"/>
        <v>abs</v>
      </c>
      <c r="BJ8" s="58" t="str">
        <f>IF(BI8="abs","",RANK(BI8,indicebad))</f>
        <v/>
      </c>
    </row>
    <row r="9" spans="1:62" ht="14.25" thickTop="1" thickBot="1">
      <c r="A9" s="38">
        <v>5</v>
      </c>
      <c r="B9" s="39" t="s">
        <v>38</v>
      </c>
      <c r="C9" s="39"/>
      <c r="D9" s="40" t="str">
        <f t="shared" si="0"/>
        <v>F</v>
      </c>
      <c r="E9">
        <f>P42</f>
        <v>0</v>
      </c>
      <c r="J9" s="39" t="s">
        <v>38</v>
      </c>
      <c r="K9" s="21">
        <v>5</v>
      </c>
      <c r="L9" s="47"/>
      <c r="M9" s="59"/>
      <c r="N9" s="59"/>
      <c r="O9" s="59"/>
      <c r="P9" s="42"/>
      <c r="Q9" s="59"/>
      <c r="R9" s="59"/>
      <c r="S9" s="59"/>
      <c r="T9" s="59"/>
      <c r="U9" s="59"/>
      <c r="V9" s="59"/>
      <c r="W9" s="59"/>
      <c r="X9" s="59"/>
      <c r="Y9" s="59"/>
      <c r="Z9" s="59"/>
      <c r="AA9" s="59"/>
      <c r="AB9" s="59"/>
      <c r="AC9" s="59"/>
      <c r="AD9" s="59"/>
      <c r="AE9" s="59"/>
      <c r="AF9" s="59"/>
      <c r="AG9" s="59"/>
      <c r="AH9" s="59"/>
      <c r="AI9" s="59"/>
      <c r="AJ9" s="59"/>
      <c r="AK9" s="59"/>
      <c r="AL9" s="59"/>
      <c r="AM9" s="59"/>
      <c r="AN9" s="59"/>
      <c r="AO9" s="59"/>
      <c r="AP9" s="59"/>
      <c r="AQ9" s="59"/>
      <c r="AR9" s="59"/>
      <c r="AS9" s="59"/>
      <c r="AT9" s="60"/>
      <c r="AU9" s="45" t="str">
        <f t="shared" si="5"/>
        <v/>
      </c>
      <c r="AV9" s="46">
        <f t="shared" si="6"/>
        <v>0</v>
      </c>
      <c r="AW9" s="47">
        <f>P42+AV9</f>
        <v>0</v>
      </c>
      <c r="AX9" s="46">
        <f t="shared" si="7"/>
        <v>0</v>
      </c>
      <c r="AY9" s="39" t="s">
        <v>38</v>
      </c>
      <c r="AZ9" s="62" t="str">
        <f t="shared" si="8"/>
        <v/>
      </c>
      <c r="BA9" s="63" t="str">
        <f t="shared" si="8"/>
        <v>F</v>
      </c>
      <c r="BB9" s="64">
        <f t="shared" si="9"/>
        <v>0</v>
      </c>
      <c r="BC9" s="65">
        <f t="shared" si="10"/>
        <v>0</v>
      </c>
      <c r="BD9" s="66" t="str">
        <f t="shared" si="11"/>
        <v/>
      </c>
      <c r="BE9" s="67" t="str">
        <f t="shared" si="12"/>
        <v/>
      </c>
      <c r="BF9" s="68" t="str">
        <f t="shared" si="1"/>
        <v>abs</v>
      </c>
      <c r="BG9" s="69" t="str">
        <f t="array" ref="BG9">IF(BB9="","",IF(BB9=0,"",SUM(IF(L9:AT9=7,1,0))))</f>
        <v/>
      </c>
      <c r="BH9" s="34" t="str">
        <f t="shared" si="2"/>
        <v/>
      </c>
      <c r="BI9" s="70" t="str">
        <f t="shared" si="3"/>
        <v>abs</v>
      </c>
      <c r="BJ9" s="71" t="str">
        <f t="shared" si="4"/>
        <v/>
      </c>
    </row>
    <row r="10" spans="1:62" ht="14.25" thickTop="1" thickBot="1">
      <c r="A10" s="38">
        <v>6</v>
      </c>
      <c r="B10" s="39" t="s">
        <v>39</v>
      </c>
      <c r="C10" s="39"/>
      <c r="D10" s="40" t="s">
        <v>18</v>
      </c>
      <c r="E10">
        <f>Q42</f>
        <v>0</v>
      </c>
      <c r="J10" s="98" t="s">
        <v>39</v>
      </c>
      <c r="K10" s="21">
        <v>6</v>
      </c>
      <c r="L10" s="41"/>
      <c r="M10" s="43"/>
      <c r="N10" s="43"/>
      <c r="O10" s="43"/>
      <c r="P10" s="43"/>
      <c r="Q10" s="42"/>
      <c r="R10" s="43"/>
      <c r="S10" s="43"/>
      <c r="T10" s="43"/>
      <c r="U10" s="43"/>
      <c r="V10" s="43"/>
      <c r="W10" s="43"/>
      <c r="X10" s="43"/>
      <c r="Y10" s="43"/>
      <c r="Z10" s="43"/>
      <c r="AA10" s="43"/>
      <c r="AB10" s="43"/>
      <c r="AC10" s="43"/>
      <c r="AD10" s="43"/>
      <c r="AE10" s="43"/>
      <c r="AF10" s="43"/>
      <c r="AG10" s="43"/>
      <c r="AH10" s="43"/>
      <c r="AI10" s="43"/>
      <c r="AJ10" s="43"/>
      <c r="AK10" s="43"/>
      <c r="AL10" s="43"/>
      <c r="AM10" s="43"/>
      <c r="AN10" s="43"/>
      <c r="AO10" s="43"/>
      <c r="AP10" s="43"/>
      <c r="AQ10" s="43"/>
      <c r="AR10" s="43"/>
      <c r="AS10" s="43"/>
      <c r="AT10" s="44"/>
      <c r="AU10" s="45" t="str">
        <f t="shared" si="5"/>
        <v/>
      </c>
      <c r="AV10" s="46">
        <f t="shared" si="6"/>
        <v>0</v>
      </c>
      <c r="AW10" s="47">
        <f>Q42+AV10</f>
        <v>0</v>
      </c>
      <c r="AX10" s="46">
        <f t="shared" si="7"/>
        <v>0</v>
      </c>
      <c r="AY10" s="98" t="s">
        <v>39</v>
      </c>
      <c r="AZ10" s="49" t="str">
        <f t="shared" si="8"/>
        <v/>
      </c>
      <c r="BA10" s="50" t="str">
        <f t="shared" si="8"/>
        <v>F</v>
      </c>
      <c r="BB10" s="51">
        <f t="shared" si="9"/>
        <v>0</v>
      </c>
      <c r="BC10" s="52">
        <f t="shared" si="10"/>
        <v>0</v>
      </c>
      <c r="BD10" s="53" t="str">
        <f t="shared" si="11"/>
        <v/>
      </c>
      <c r="BE10" s="54" t="str">
        <f t="shared" si="12"/>
        <v/>
      </c>
      <c r="BF10" s="55" t="str">
        <f t="shared" si="1"/>
        <v>abs</v>
      </c>
      <c r="BG10" s="56" t="str">
        <f t="array" ref="BG10">IF(BB10="","",IF(BB10=0,"",SUM(IF(L10:AT10=7,1,0))))</f>
        <v/>
      </c>
      <c r="BH10" s="34" t="str">
        <f t="shared" si="2"/>
        <v/>
      </c>
      <c r="BI10" s="57" t="str">
        <f t="shared" si="3"/>
        <v>abs</v>
      </c>
      <c r="BJ10" s="58" t="str">
        <f t="shared" si="4"/>
        <v/>
      </c>
    </row>
    <row r="11" spans="1:62" ht="14.25" thickTop="1" thickBot="1">
      <c r="A11" s="38">
        <v>7</v>
      </c>
      <c r="B11" s="39" t="s">
        <v>40</v>
      </c>
      <c r="C11" s="39"/>
      <c r="D11" s="40" t="s">
        <v>18</v>
      </c>
      <c r="E11">
        <f>R42</f>
        <v>0</v>
      </c>
      <c r="J11" s="39" t="s">
        <v>40</v>
      </c>
      <c r="K11" s="21">
        <v>7</v>
      </c>
      <c r="L11" s="47"/>
      <c r="M11" s="59"/>
      <c r="N11" s="59"/>
      <c r="O11" s="59"/>
      <c r="P11" s="59"/>
      <c r="Q11" s="59"/>
      <c r="R11" s="42"/>
      <c r="S11" s="59"/>
      <c r="T11" s="59"/>
      <c r="U11" s="59"/>
      <c r="V11" s="59"/>
      <c r="W11" s="59"/>
      <c r="X11" s="59"/>
      <c r="Y11" s="59"/>
      <c r="Z11" s="59"/>
      <c r="AA11" s="59"/>
      <c r="AB11" s="59"/>
      <c r="AC11" s="59"/>
      <c r="AD11" s="59"/>
      <c r="AE11" s="59"/>
      <c r="AF11" s="59"/>
      <c r="AG11" s="59"/>
      <c r="AH11" s="59"/>
      <c r="AI11" s="59"/>
      <c r="AJ11" s="59"/>
      <c r="AK11" s="59"/>
      <c r="AL11" s="59"/>
      <c r="AM11" s="59"/>
      <c r="AN11" s="59"/>
      <c r="AO11" s="59"/>
      <c r="AP11" s="59"/>
      <c r="AQ11" s="59"/>
      <c r="AR11" s="59"/>
      <c r="AS11" s="59"/>
      <c r="AT11" s="60"/>
      <c r="AU11" s="45" t="str">
        <f t="shared" si="5"/>
        <v/>
      </c>
      <c r="AV11" s="46">
        <f t="shared" si="6"/>
        <v>0</v>
      </c>
      <c r="AW11" s="47">
        <f>R42+AV11</f>
        <v>0</v>
      </c>
      <c r="AX11" s="46">
        <f t="shared" si="7"/>
        <v>0</v>
      </c>
      <c r="AY11" s="39" t="s">
        <v>40</v>
      </c>
      <c r="AZ11" s="62" t="str">
        <f t="shared" si="8"/>
        <v/>
      </c>
      <c r="BA11" s="63" t="str">
        <f t="shared" si="8"/>
        <v>F</v>
      </c>
      <c r="BB11" s="64">
        <f t="shared" si="9"/>
        <v>0</v>
      </c>
      <c r="BC11" s="65">
        <f t="shared" si="10"/>
        <v>0</v>
      </c>
      <c r="BD11" s="66" t="str">
        <f t="shared" si="11"/>
        <v/>
      </c>
      <c r="BE11" s="67" t="str">
        <f t="shared" si="12"/>
        <v/>
      </c>
      <c r="BF11" s="68" t="str">
        <f t="shared" si="1"/>
        <v>abs</v>
      </c>
      <c r="BG11" s="69" t="str">
        <f t="array" ref="BG11">IF(BB11="","",IF(BB11=0,"",SUM(IF(L11:AT11=7,1,0))))</f>
        <v/>
      </c>
      <c r="BH11" s="34" t="str">
        <f t="shared" si="2"/>
        <v/>
      </c>
      <c r="BI11" s="70" t="str">
        <f t="shared" si="3"/>
        <v>abs</v>
      </c>
      <c r="BJ11" s="71" t="str">
        <f t="shared" si="4"/>
        <v/>
      </c>
    </row>
    <row r="12" spans="1:62" ht="14.25" thickTop="1" thickBot="1">
      <c r="A12" s="38">
        <v>8</v>
      </c>
      <c r="B12" s="39" t="s">
        <v>41</v>
      </c>
      <c r="C12" s="39"/>
      <c r="D12" s="40" t="s">
        <v>19</v>
      </c>
      <c r="E12">
        <f>S42</f>
        <v>0</v>
      </c>
      <c r="J12" s="98" t="s">
        <v>41</v>
      </c>
      <c r="K12" s="21">
        <v>8</v>
      </c>
      <c r="L12" s="41"/>
      <c r="M12" s="43"/>
      <c r="N12" s="43"/>
      <c r="O12" s="43"/>
      <c r="P12" s="43"/>
      <c r="Q12" s="43"/>
      <c r="R12" s="43"/>
      <c r="S12" s="42"/>
      <c r="T12" s="43"/>
      <c r="U12" s="43"/>
      <c r="V12" s="43"/>
      <c r="W12" s="43"/>
      <c r="X12" s="43"/>
      <c r="Y12" s="43"/>
      <c r="Z12" s="43"/>
      <c r="AA12" s="43"/>
      <c r="AB12" s="43"/>
      <c r="AC12" s="43"/>
      <c r="AD12" s="43"/>
      <c r="AE12" s="43"/>
      <c r="AF12" s="43"/>
      <c r="AG12" s="43"/>
      <c r="AH12" s="43"/>
      <c r="AI12" s="43"/>
      <c r="AJ12" s="43"/>
      <c r="AK12" s="43"/>
      <c r="AL12" s="43"/>
      <c r="AM12" s="43"/>
      <c r="AN12" s="43"/>
      <c r="AO12" s="43"/>
      <c r="AP12" s="43"/>
      <c r="AQ12" s="43"/>
      <c r="AR12" s="43"/>
      <c r="AS12" s="43"/>
      <c r="AT12" s="44"/>
      <c r="AU12" s="45" t="str">
        <f t="shared" si="5"/>
        <v/>
      </c>
      <c r="AV12" s="46">
        <f t="shared" si="6"/>
        <v>0</v>
      </c>
      <c r="AW12" s="47">
        <f>S42+AV12</f>
        <v>0</v>
      </c>
      <c r="AX12" s="46">
        <f t="shared" si="7"/>
        <v>0</v>
      </c>
      <c r="AY12" s="98" t="s">
        <v>41</v>
      </c>
      <c r="AZ12" s="49" t="str">
        <f t="shared" si="8"/>
        <v/>
      </c>
      <c r="BA12" s="50" t="str">
        <f t="shared" si="8"/>
        <v>G</v>
      </c>
      <c r="BB12" s="51">
        <f t="shared" si="9"/>
        <v>0</v>
      </c>
      <c r="BC12" s="52">
        <f t="shared" si="10"/>
        <v>0</v>
      </c>
      <c r="BD12" s="53" t="str">
        <f t="shared" si="11"/>
        <v/>
      </c>
      <c r="BE12" s="54" t="str">
        <f t="shared" si="12"/>
        <v/>
      </c>
      <c r="BF12" s="55" t="str">
        <f t="shared" si="1"/>
        <v>abs</v>
      </c>
      <c r="BG12" s="56" t="str">
        <f t="array" ref="BG12">IF(BB12="","",IF(BB12=0,"",SUM(IF(L12:AT12=7,1,0))))</f>
        <v/>
      </c>
      <c r="BH12" s="34" t="str">
        <f t="shared" si="2"/>
        <v/>
      </c>
      <c r="BI12" s="57" t="str">
        <f t="shared" si="3"/>
        <v>abs</v>
      </c>
      <c r="BJ12" s="58" t="str">
        <f t="shared" si="4"/>
        <v/>
      </c>
    </row>
    <row r="13" spans="1:62" ht="14.25" thickTop="1" thickBot="1">
      <c r="A13" s="38">
        <v>9</v>
      </c>
      <c r="B13" s="39" t="s">
        <v>42</v>
      </c>
      <c r="C13" s="39"/>
      <c r="D13" s="40" t="s">
        <v>18</v>
      </c>
      <c r="E13">
        <f>T42</f>
        <v>0</v>
      </c>
      <c r="J13" s="39" t="s">
        <v>42</v>
      </c>
      <c r="K13" s="21">
        <v>9</v>
      </c>
      <c r="L13" s="47"/>
      <c r="M13" s="59"/>
      <c r="N13" s="59"/>
      <c r="O13" s="59"/>
      <c r="P13" s="59"/>
      <c r="Q13" s="59"/>
      <c r="R13" s="59"/>
      <c r="S13" s="59"/>
      <c r="T13" s="42"/>
      <c r="U13" s="59"/>
      <c r="V13" s="59"/>
      <c r="W13" s="59"/>
      <c r="X13" s="59"/>
      <c r="Y13" s="59"/>
      <c r="Z13" s="59"/>
      <c r="AA13" s="59"/>
      <c r="AB13" s="59"/>
      <c r="AC13" s="59"/>
      <c r="AD13" s="59"/>
      <c r="AE13" s="59"/>
      <c r="AF13" s="59"/>
      <c r="AG13" s="59"/>
      <c r="AH13" s="59"/>
      <c r="AI13" s="59"/>
      <c r="AJ13" s="59"/>
      <c r="AK13" s="59"/>
      <c r="AL13" s="59"/>
      <c r="AM13" s="59"/>
      <c r="AN13" s="59"/>
      <c r="AO13" s="59"/>
      <c r="AP13" s="59"/>
      <c r="AQ13" s="59"/>
      <c r="AR13" s="59"/>
      <c r="AS13" s="59"/>
      <c r="AT13" s="60"/>
      <c r="AU13" s="45" t="str">
        <f t="shared" si="5"/>
        <v/>
      </c>
      <c r="AV13" s="46">
        <f t="shared" si="6"/>
        <v>0</v>
      </c>
      <c r="AW13" s="47">
        <f>T42+AV13</f>
        <v>0</v>
      </c>
      <c r="AX13" s="46">
        <f t="shared" si="7"/>
        <v>0</v>
      </c>
      <c r="AY13" s="39" t="s">
        <v>42</v>
      </c>
      <c r="AZ13" s="62" t="str">
        <f t="shared" si="8"/>
        <v/>
      </c>
      <c r="BA13" s="63" t="str">
        <f t="shared" si="8"/>
        <v>F</v>
      </c>
      <c r="BB13" s="64">
        <f t="shared" si="9"/>
        <v>0</v>
      </c>
      <c r="BC13" s="65">
        <f t="shared" si="10"/>
        <v>0</v>
      </c>
      <c r="BD13" s="66" t="str">
        <f t="shared" si="11"/>
        <v/>
      </c>
      <c r="BE13" s="67" t="str">
        <f t="shared" si="12"/>
        <v/>
      </c>
      <c r="BF13" s="68" t="str">
        <f t="shared" si="1"/>
        <v>abs</v>
      </c>
      <c r="BG13" s="69" t="str">
        <f t="array" ref="BG13">IF(BB13="","",IF(BB13=0,"",SUM(IF(L13:AT13=7,1,0))))</f>
        <v/>
      </c>
      <c r="BH13" s="34" t="str">
        <f t="shared" si="2"/>
        <v/>
      </c>
      <c r="BI13" s="70" t="str">
        <f t="shared" si="3"/>
        <v>abs</v>
      </c>
      <c r="BJ13" s="71" t="str">
        <f t="shared" si="4"/>
        <v/>
      </c>
    </row>
    <row r="14" spans="1:62" ht="14.25" thickTop="1" thickBot="1">
      <c r="A14" s="38">
        <v>10</v>
      </c>
      <c r="B14" s="39" t="s">
        <v>44</v>
      </c>
      <c r="C14" s="39"/>
      <c r="D14" s="40" t="s">
        <v>18</v>
      </c>
      <c r="E14">
        <f>U42</f>
        <v>0</v>
      </c>
      <c r="J14" s="98" t="s">
        <v>44</v>
      </c>
      <c r="K14" s="21">
        <v>10</v>
      </c>
      <c r="L14" s="41"/>
      <c r="M14" s="43"/>
      <c r="N14" s="43"/>
      <c r="O14" s="43"/>
      <c r="P14" s="43"/>
      <c r="Q14" s="43"/>
      <c r="R14" s="43"/>
      <c r="S14" s="43"/>
      <c r="T14" s="43"/>
      <c r="U14" s="42"/>
      <c r="V14" s="43"/>
      <c r="W14" s="43"/>
      <c r="X14" s="43"/>
      <c r="Y14" s="43"/>
      <c r="Z14" s="43"/>
      <c r="AA14" s="43"/>
      <c r="AB14" s="43"/>
      <c r="AC14" s="43"/>
      <c r="AD14" s="43"/>
      <c r="AE14" s="43"/>
      <c r="AF14" s="43"/>
      <c r="AG14" s="43"/>
      <c r="AH14" s="43"/>
      <c r="AI14" s="43"/>
      <c r="AJ14" s="43"/>
      <c r="AK14" s="43"/>
      <c r="AL14" s="43"/>
      <c r="AM14" s="43"/>
      <c r="AN14" s="43"/>
      <c r="AO14" s="43"/>
      <c r="AP14" s="43"/>
      <c r="AQ14" s="43"/>
      <c r="AR14" s="43"/>
      <c r="AS14" s="43"/>
      <c r="AT14" s="44"/>
      <c r="AU14" s="45" t="str">
        <f t="shared" si="5"/>
        <v/>
      </c>
      <c r="AV14" s="46">
        <f t="shared" si="6"/>
        <v>0</v>
      </c>
      <c r="AW14" s="47">
        <f>U42+AV14</f>
        <v>0</v>
      </c>
      <c r="AX14" s="46">
        <f t="shared" si="7"/>
        <v>0</v>
      </c>
      <c r="AY14" s="48" t="str">
        <f t="shared" si="8"/>
        <v>Kathleen</v>
      </c>
      <c r="AZ14" s="49" t="str">
        <f t="shared" si="8"/>
        <v/>
      </c>
      <c r="BA14" s="50" t="str">
        <f t="shared" si="8"/>
        <v>F</v>
      </c>
      <c r="BB14" s="51">
        <f t="shared" si="9"/>
        <v>0</v>
      </c>
      <c r="BC14" s="52">
        <f t="shared" si="10"/>
        <v>0</v>
      </c>
      <c r="BD14" s="53" t="str">
        <f t="shared" si="11"/>
        <v/>
      </c>
      <c r="BE14" s="54" t="str">
        <f t="shared" si="12"/>
        <v/>
      </c>
      <c r="BF14" s="55" t="str">
        <f t="shared" si="1"/>
        <v>abs</v>
      </c>
      <c r="BG14" s="56" t="str">
        <f t="array" ref="BG14">IF(BB14="","",IF(BB14=0,"",SUM(IF(L14:AT14=7,1,0))))</f>
        <v/>
      </c>
      <c r="BH14" s="34" t="str">
        <f t="shared" si="2"/>
        <v/>
      </c>
      <c r="BI14" s="57" t="str">
        <f t="shared" si="3"/>
        <v>abs</v>
      </c>
      <c r="BJ14" s="58" t="str">
        <f t="shared" si="4"/>
        <v/>
      </c>
    </row>
    <row r="15" spans="1:62" ht="14.25" thickTop="1" thickBot="1">
      <c r="A15" s="38">
        <v>11</v>
      </c>
      <c r="B15" s="39" t="s">
        <v>43</v>
      </c>
      <c r="C15" s="39"/>
      <c r="D15" s="40" t="s">
        <v>18</v>
      </c>
      <c r="E15">
        <f>V42</f>
        <v>0</v>
      </c>
      <c r="J15" s="39" t="s">
        <v>43</v>
      </c>
      <c r="K15" s="21">
        <v>11</v>
      </c>
      <c r="L15" s="47"/>
      <c r="M15" s="59"/>
      <c r="N15" s="59"/>
      <c r="O15" s="59"/>
      <c r="P15" s="59"/>
      <c r="Q15" s="59"/>
      <c r="R15" s="59"/>
      <c r="S15" s="59"/>
      <c r="T15" s="59"/>
      <c r="U15" s="59"/>
      <c r="V15" s="42"/>
      <c r="W15" s="59"/>
      <c r="X15" s="59"/>
      <c r="Y15" s="59"/>
      <c r="Z15" s="59"/>
      <c r="AA15" s="59"/>
      <c r="AB15" s="59"/>
      <c r="AC15" s="59"/>
      <c r="AD15" s="59"/>
      <c r="AE15" s="59"/>
      <c r="AF15" s="59"/>
      <c r="AG15" s="59"/>
      <c r="AH15" s="59"/>
      <c r="AI15" s="59"/>
      <c r="AJ15" s="59"/>
      <c r="AK15" s="59"/>
      <c r="AL15" s="59"/>
      <c r="AM15" s="59"/>
      <c r="AN15" s="59"/>
      <c r="AO15" s="59"/>
      <c r="AP15" s="59"/>
      <c r="AQ15" s="59"/>
      <c r="AR15" s="59"/>
      <c r="AS15" s="59"/>
      <c r="AT15" s="60"/>
      <c r="AU15" s="45" t="str">
        <f t="shared" si="5"/>
        <v/>
      </c>
      <c r="AV15" s="46">
        <f t="shared" si="6"/>
        <v>0</v>
      </c>
      <c r="AW15" s="47">
        <f>V42+AV15</f>
        <v>0</v>
      </c>
      <c r="AX15" s="46">
        <f t="shared" si="7"/>
        <v>0</v>
      </c>
      <c r="AY15" s="61" t="str">
        <f t="shared" si="8"/>
        <v>Kelsy</v>
      </c>
      <c r="AZ15" s="62" t="str">
        <f t="shared" si="8"/>
        <v/>
      </c>
      <c r="BA15" s="63" t="str">
        <f t="shared" si="8"/>
        <v>F</v>
      </c>
      <c r="BB15" s="64">
        <f t="shared" si="9"/>
        <v>0</v>
      </c>
      <c r="BC15" s="65">
        <f t="shared" si="10"/>
        <v>0</v>
      </c>
      <c r="BD15" s="66" t="str">
        <f t="shared" si="11"/>
        <v/>
      </c>
      <c r="BE15" s="67" t="str">
        <f t="shared" si="12"/>
        <v/>
      </c>
      <c r="BF15" s="68" t="str">
        <f t="shared" si="1"/>
        <v>abs</v>
      </c>
      <c r="BG15" s="69" t="str">
        <f t="array" ref="BG15">IF(BB15="","",IF(BB15=0,"",SUM(IF(L15:AT15=7,1,0))))</f>
        <v/>
      </c>
      <c r="BH15" s="34" t="str">
        <f t="shared" si="2"/>
        <v/>
      </c>
      <c r="BI15" s="70" t="str">
        <f t="shared" si="3"/>
        <v>abs</v>
      </c>
      <c r="BJ15" s="71" t="str">
        <f t="shared" si="4"/>
        <v/>
      </c>
    </row>
    <row r="16" spans="1:62" ht="14.25" thickTop="1" thickBot="1">
      <c r="A16" s="38">
        <v>12</v>
      </c>
      <c r="B16" s="39" t="s">
        <v>45</v>
      </c>
      <c r="C16" s="39"/>
      <c r="D16" s="40" t="s">
        <v>18</v>
      </c>
      <c r="E16">
        <f>W42</f>
        <v>0</v>
      </c>
      <c r="J16" s="98" t="s">
        <v>45</v>
      </c>
      <c r="K16" s="21">
        <v>12</v>
      </c>
      <c r="L16" s="41"/>
      <c r="M16" s="43"/>
      <c r="N16" s="43"/>
      <c r="O16" s="43"/>
      <c r="P16" s="43"/>
      <c r="Q16" s="43"/>
      <c r="R16" s="43"/>
      <c r="S16" s="43"/>
      <c r="T16" s="43"/>
      <c r="U16" s="43"/>
      <c r="V16" s="43"/>
      <c r="W16" s="42"/>
      <c r="X16" s="43"/>
      <c r="Y16" s="43"/>
      <c r="Z16" s="43"/>
      <c r="AA16" s="43"/>
      <c r="AB16" s="43"/>
      <c r="AC16" s="43"/>
      <c r="AD16" s="43"/>
      <c r="AE16" s="43"/>
      <c r="AF16" s="43"/>
      <c r="AG16" s="43"/>
      <c r="AH16" s="43"/>
      <c r="AI16" s="43"/>
      <c r="AJ16" s="43"/>
      <c r="AK16" s="43"/>
      <c r="AL16" s="43"/>
      <c r="AM16" s="43"/>
      <c r="AN16" s="43"/>
      <c r="AO16" s="43"/>
      <c r="AP16" s="43"/>
      <c r="AQ16" s="43"/>
      <c r="AR16" s="43"/>
      <c r="AS16" s="43"/>
      <c r="AT16" s="44"/>
      <c r="AU16" s="45" t="str">
        <f t="shared" si="5"/>
        <v/>
      </c>
      <c r="AV16" s="46">
        <f t="shared" si="6"/>
        <v>0</v>
      </c>
      <c r="AW16" s="47">
        <f>W42+AV16</f>
        <v>0</v>
      </c>
      <c r="AX16" s="46">
        <f t="shared" si="7"/>
        <v>0</v>
      </c>
      <c r="AY16" s="48" t="str">
        <f t="shared" si="8"/>
        <v>Lindsey</v>
      </c>
      <c r="AZ16" s="49" t="str">
        <f t="shared" si="8"/>
        <v/>
      </c>
      <c r="BA16" s="50" t="str">
        <f t="shared" si="8"/>
        <v>F</v>
      </c>
      <c r="BB16" s="51">
        <f t="shared" si="9"/>
        <v>0</v>
      </c>
      <c r="BC16" s="52">
        <f t="shared" si="10"/>
        <v>0</v>
      </c>
      <c r="BD16" s="53" t="str">
        <f t="shared" si="11"/>
        <v/>
      </c>
      <c r="BE16" s="54" t="str">
        <f t="shared" si="12"/>
        <v/>
      </c>
      <c r="BF16" s="55" t="str">
        <f t="shared" si="1"/>
        <v>abs</v>
      </c>
      <c r="BG16" s="56" t="str">
        <f t="array" ref="BG16">IF(BB16="","",IF(BB16=0,"",SUM(IF(L16:AT16=7,1,0))))</f>
        <v/>
      </c>
      <c r="BH16" s="34" t="str">
        <f t="shared" si="2"/>
        <v/>
      </c>
      <c r="BI16" s="57" t="str">
        <f t="shared" si="3"/>
        <v>abs</v>
      </c>
      <c r="BJ16" s="58" t="str">
        <f t="shared" si="4"/>
        <v/>
      </c>
    </row>
    <row r="17" spans="1:62" ht="14.25" thickTop="1" thickBot="1">
      <c r="A17" s="38">
        <v>13</v>
      </c>
      <c r="B17" s="39" t="s">
        <v>46</v>
      </c>
      <c r="C17" s="39"/>
      <c r="D17" s="40" t="s">
        <v>18</v>
      </c>
      <c r="E17">
        <f>X42</f>
        <v>0</v>
      </c>
      <c r="J17" s="39" t="s">
        <v>46</v>
      </c>
      <c r="K17" s="21">
        <v>13</v>
      </c>
      <c r="L17" s="47"/>
      <c r="M17" s="59"/>
      <c r="N17" s="59"/>
      <c r="O17" s="59"/>
      <c r="P17" s="59"/>
      <c r="Q17" s="59"/>
      <c r="R17" s="59"/>
      <c r="S17" s="59"/>
      <c r="T17" s="59"/>
      <c r="U17" s="59"/>
      <c r="V17" s="59"/>
      <c r="W17" s="59"/>
      <c r="X17" s="42"/>
      <c r="Y17" s="59"/>
      <c r="Z17" s="59"/>
      <c r="AA17" s="59"/>
      <c r="AB17" s="59"/>
      <c r="AC17" s="59"/>
      <c r="AD17" s="59"/>
      <c r="AE17" s="59"/>
      <c r="AF17" s="59"/>
      <c r="AG17" s="59"/>
      <c r="AH17" s="59"/>
      <c r="AI17" s="59"/>
      <c r="AJ17" s="59"/>
      <c r="AK17" s="59"/>
      <c r="AL17" s="59"/>
      <c r="AM17" s="59"/>
      <c r="AN17" s="59"/>
      <c r="AO17" s="59"/>
      <c r="AP17" s="59"/>
      <c r="AQ17" s="59"/>
      <c r="AR17" s="59"/>
      <c r="AS17" s="59"/>
      <c r="AT17" s="60"/>
      <c r="AU17" s="45" t="str">
        <f t="shared" si="5"/>
        <v/>
      </c>
      <c r="AV17" s="46">
        <f t="shared" si="6"/>
        <v>0</v>
      </c>
      <c r="AW17" s="47">
        <f>X42+AV17</f>
        <v>0</v>
      </c>
      <c r="AX17" s="46">
        <f t="shared" si="7"/>
        <v>0</v>
      </c>
      <c r="AY17" s="61" t="str">
        <f t="shared" si="8"/>
        <v>Maylan</v>
      </c>
      <c r="AZ17" s="62" t="str">
        <f t="shared" si="8"/>
        <v/>
      </c>
      <c r="BA17" s="63" t="str">
        <f t="shared" si="8"/>
        <v>F</v>
      </c>
      <c r="BB17" s="64">
        <f t="shared" si="9"/>
        <v>0</v>
      </c>
      <c r="BC17" s="65">
        <f t="shared" si="10"/>
        <v>0</v>
      </c>
      <c r="BD17" s="66" t="str">
        <f t="shared" si="11"/>
        <v/>
      </c>
      <c r="BE17" s="67" t="str">
        <f t="shared" si="12"/>
        <v/>
      </c>
      <c r="BF17" s="68" t="str">
        <f t="shared" si="1"/>
        <v>abs</v>
      </c>
      <c r="BG17" s="69" t="str">
        <f t="array" ref="BG17">IF(BB17="","",IF(BB17=0,"",SUM(IF(L17:AT17=7,1,0))))</f>
        <v/>
      </c>
      <c r="BH17" s="34" t="str">
        <f t="shared" si="2"/>
        <v/>
      </c>
      <c r="BI17" s="70" t="str">
        <f t="shared" si="3"/>
        <v>abs</v>
      </c>
      <c r="BJ17" s="71" t="str">
        <f t="shared" si="4"/>
        <v/>
      </c>
    </row>
    <row r="18" spans="1:62" ht="14.25" thickTop="1" thickBot="1">
      <c r="A18" s="38">
        <v>14</v>
      </c>
      <c r="B18" s="39" t="s">
        <v>47</v>
      </c>
      <c r="C18" s="39"/>
      <c r="D18" s="40" t="str">
        <f t="shared" si="0"/>
        <v>F</v>
      </c>
      <c r="E18">
        <f>Y42</f>
        <v>0</v>
      </c>
      <c r="J18" s="98" t="s">
        <v>47</v>
      </c>
      <c r="K18" s="21">
        <v>14</v>
      </c>
      <c r="L18" s="41"/>
      <c r="M18" s="43"/>
      <c r="N18" s="43"/>
      <c r="O18" s="43"/>
      <c r="P18" s="43"/>
      <c r="Q18" s="43"/>
      <c r="R18" s="43"/>
      <c r="S18" s="43"/>
      <c r="T18" s="43"/>
      <c r="U18" s="43"/>
      <c r="V18" s="43"/>
      <c r="W18" s="43"/>
      <c r="X18" s="43"/>
      <c r="Y18" s="42"/>
      <c r="Z18" s="43"/>
      <c r="AA18" s="43"/>
      <c r="AB18" s="43"/>
      <c r="AC18" s="43"/>
      <c r="AD18" s="43"/>
      <c r="AE18" s="43"/>
      <c r="AF18" s="43"/>
      <c r="AG18" s="43"/>
      <c r="AH18" s="43"/>
      <c r="AI18" s="43"/>
      <c r="AJ18" s="43"/>
      <c r="AK18" s="43"/>
      <c r="AL18" s="43"/>
      <c r="AM18" s="43"/>
      <c r="AN18" s="43"/>
      <c r="AO18" s="43"/>
      <c r="AP18" s="43"/>
      <c r="AQ18" s="43"/>
      <c r="AR18" s="43"/>
      <c r="AS18" s="43"/>
      <c r="AT18" s="44"/>
      <c r="AU18" s="45" t="str">
        <f t="shared" si="5"/>
        <v/>
      </c>
      <c r="AV18" s="46">
        <f t="shared" si="6"/>
        <v>0</v>
      </c>
      <c r="AW18" s="47">
        <f>Y42+AV18</f>
        <v>0</v>
      </c>
      <c r="AX18" s="46">
        <f t="shared" si="7"/>
        <v>0</v>
      </c>
      <c r="AY18" s="48" t="str">
        <f t="shared" si="8"/>
        <v>Nathan</v>
      </c>
      <c r="AZ18" s="49" t="str">
        <f t="shared" si="8"/>
        <v/>
      </c>
      <c r="BA18" s="50" t="str">
        <f t="shared" si="8"/>
        <v>F</v>
      </c>
      <c r="BB18" s="51">
        <f t="shared" si="9"/>
        <v>0</v>
      </c>
      <c r="BC18" s="52">
        <f t="shared" si="10"/>
        <v>0</v>
      </c>
      <c r="BD18" s="53" t="str">
        <f t="shared" si="11"/>
        <v/>
      </c>
      <c r="BE18" s="54" t="str">
        <f t="shared" si="12"/>
        <v/>
      </c>
      <c r="BF18" s="55" t="str">
        <f t="shared" si="1"/>
        <v>abs</v>
      </c>
      <c r="BG18" s="56" t="str">
        <f t="array" ref="BG18">IF(BB18="","",IF(BB18=0,"",SUM(IF(L18:AT18=7,1,0))))</f>
        <v/>
      </c>
      <c r="BH18" s="34" t="str">
        <f t="shared" si="2"/>
        <v/>
      </c>
      <c r="BI18" s="57" t="str">
        <f t="shared" si="3"/>
        <v>abs</v>
      </c>
      <c r="BJ18" s="58" t="str">
        <f t="shared" si="4"/>
        <v/>
      </c>
    </row>
    <row r="19" spans="1:62" ht="14.25" thickTop="1" thickBot="1">
      <c r="A19" s="38">
        <v>15</v>
      </c>
      <c r="B19" s="39" t="s">
        <v>33</v>
      </c>
      <c r="C19" s="39"/>
      <c r="D19" s="40" t="s">
        <v>18</v>
      </c>
      <c r="E19">
        <f>Z42</f>
        <v>0</v>
      </c>
      <c r="J19" s="39" t="s">
        <v>33</v>
      </c>
      <c r="K19" s="21">
        <v>15</v>
      </c>
      <c r="L19" s="47"/>
      <c r="M19" s="59"/>
      <c r="N19" s="59"/>
      <c r="O19" s="59"/>
      <c r="P19" s="59"/>
      <c r="Q19" s="59"/>
      <c r="R19" s="59"/>
      <c r="S19" s="59"/>
      <c r="T19" s="59"/>
      <c r="U19" s="59"/>
      <c r="V19" s="59"/>
      <c r="W19" s="59"/>
      <c r="X19" s="59"/>
      <c r="Y19" s="59"/>
      <c r="Z19" s="42"/>
      <c r="AA19" s="59"/>
      <c r="AB19" s="59"/>
      <c r="AC19" s="59"/>
      <c r="AD19" s="59"/>
      <c r="AE19" s="59"/>
      <c r="AF19" s="59"/>
      <c r="AG19" s="59"/>
      <c r="AH19" s="59"/>
      <c r="AI19" s="59"/>
      <c r="AJ19" s="59"/>
      <c r="AK19" s="59"/>
      <c r="AL19" s="59"/>
      <c r="AM19" s="59"/>
      <c r="AN19" s="59"/>
      <c r="AO19" s="59"/>
      <c r="AP19" s="59"/>
      <c r="AQ19" s="59"/>
      <c r="AR19" s="59"/>
      <c r="AS19" s="59"/>
      <c r="AT19" s="60"/>
      <c r="AU19" s="45" t="str">
        <f t="shared" si="5"/>
        <v/>
      </c>
      <c r="AV19" s="46">
        <f t="shared" si="6"/>
        <v>0</v>
      </c>
      <c r="AW19" s="47">
        <f>Z42+AV19</f>
        <v>0</v>
      </c>
      <c r="AX19" s="46">
        <f t="shared" si="7"/>
        <v>0</v>
      </c>
      <c r="AY19" s="61" t="str">
        <f t="shared" si="8"/>
        <v>Nicolas</v>
      </c>
      <c r="AZ19" s="62" t="str">
        <f t="shared" si="8"/>
        <v/>
      </c>
      <c r="BA19" s="63" t="str">
        <f t="shared" si="8"/>
        <v>F</v>
      </c>
      <c r="BB19" s="64">
        <f t="shared" si="9"/>
        <v>0</v>
      </c>
      <c r="BC19" s="65">
        <f t="shared" si="10"/>
        <v>0</v>
      </c>
      <c r="BD19" s="66" t="str">
        <f t="shared" si="11"/>
        <v/>
      </c>
      <c r="BE19" s="67" t="str">
        <f t="shared" si="12"/>
        <v/>
      </c>
      <c r="BF19" s="68" t="str">
        <f t="shared" si="1"/>
        <v>abs</v>
      </c>
      <c r="BG19" s="69" t="str">
        <f t="array" ref="BG19">IF(BB19="","",IF(BB19=0,"",SUM(IF(L19:AT19=7,1,0))))</f>
        <v/>
      </c>
      <c r="BH19" s="34" t="str">
        <f t="shared" si="2"/>
        <v/>
      </c>
      <c r="BI19" s="70" t="str">
        <f t="shared" si="3"/>
        <v>abs</v>
      </c>
      <c r="BJ19" s="71" t="str">
        <f t="shared" si="4"/>
        <v/>
      </c>
    </row>
    <row r="20" spans="1:62" ht="14.25" thickTop="1" thickBot="1">
      <c r="A20" s="38">
        <v>16</v>
      </c>
      <c r="B20" s="39" t="s">
        <v>48</v>
      </c>
      <c r="C20" s="39"/>
      <c r="D20" s="40" t="s">
        <v>18</v>
      </c>
      <c r="E20">
        <f>AA42</f>
        <v>0</v>
      </c>
      <c r="J20" s="98" t="s">
        <v>48</v>
      </c>
      <c r="K20" s="21">
        <v>16</v>
      </c>
      <c r="L20" s="41"/>
      <c r="M20" s="43"/>
      <c r="N20" s="43"/>
      <c r="O20" s="43"/>
      <c r="P20" s="43"/>
      <c r="Q20" s="43"/>
      <c r="R20" s="43"/>
      <c r="S20" s="43"/>
      <c r="T20" s="43"/>
      <c r="U20" s="43"/>
      <c r="V20" s="43"/>
      <c r="W20" s="43"/>
      <c r="X20" s="43"/>
      <c r="Y20" s="43"/>
      <c r="Z20" s="43"/>
      <c r="AA20" s="42"/>
      <c r="AB20" s="43"/>
      <c r="AC20" s="43"/>
      <c r="AD20" s="43"/>
      <c r="AE20" s="43"/>
      <c r="AF20" s="43"/>
      <c r="AG20" s="43"/>
      <c r="AH20" s="43"/>
      <c r="AI20" s="43"/>
      <c r="AJ20" s="43"/>
      <c r="AK20" s="43"/>
      <c r="AL20" s="43"/>
      <c r="AM20" s="43"/>
      <c r="AN20" s="43"/>
      <c r="AO20" s="43"/>
      <c r="AP20" s="43"/>
      <c r="AQ20" s="43"/>
      <c r="AR20" s="43"/>
      <c r="AS20" s="43"/>
      <c r="AT20" s="44"/>
      <c r="AU20" s="45" t="str">
        <f t="shared" si="5"/>
        <v/>
      </c>
      <c r="AV20" s="46">
        <f t="shared" si="6"/>
        <v>0</v>
      </c>
      <c r="AW20" s="47">
        <f>AA42+AV20</f>
        <v>0</v>
      </c>
      <c r="AX20" s="46">
        <f t="shared" si="7"/>
        <v>0</v>
      </c>
      <c r="AY20" s="48" t="str">
        <f t="shared" si="8"/>
        <v>Olivier</v>
      </c>
      <c r="AZ20" s="49" t="str">
        <f t="shared" si="8"/>
        <v/>
      </c>
      <c r="BA20" s="50" t="str">
        <f t="shared" si="8"/>
        <v>F</v>
      </c>
      <c r="BB20" s="51">
        <f t="shared" si="9"/>
        <v>0</v>
      </c>
      <c r="BC20" s="52">
        <f t="shared" si="10"/>
        <v>0</v>
      </c>
      <c r="BD20" s="53" t="str">
        <f t="shared" si="11"/>
        <v/>
      </c>
      <c r="BE20" s="54" t="str">
        <f t="shared" si="12"/>
        <v/>
      </c>
      <c r="BF20" s="55" t="str">
        <f t="shared" si="1"/>
        <v>abs</v>
      </c>
      <c r="BG20" s="56" t="str">
        <f t="array" ref="BG20">IF(BB20="","",IF(BB20=0,"",SUM(IF(L20:AT20=7,1,0))))</f>
        <v/>
      </c>
      <c r="BH20" s="34" t="str">
        <f t="shared" si="2"/>
        <v/>
      </c>
      <c r="BI20" s="57" t="str">
        <f t="shared" si="3"/>
        <v>abs</v>
      </c>
      <c r="BJ20" s="58" t="str">
        <f t="shared" si="4"/>
        <v/>
      </c>
    </row>
    <row r="21" spans="1:62" ht="14.25" thickTop="1" thickBot="1">
      <c r="A21" s="38">
        <v>17</v>
      </c>
      <c r="B21" s="39" t="s">
        <v>49</v>
      </c>
      <c r="C21" s="39"/>
      <c r="D21" s="40" t="s">
        <v>18</v>
      </c>
      <c r="E21">
        <f>AB42</f>
        <v>0</v>
      </c>
      <c r="J21" s="39" t="s">
        <v>49</v>
      </c>
      <c r="K21" s="21">
        <v>17</v>
      </c>
      <c r="L21" s="47"/>
      <c r="M21" s="59"/>
      <c r="N21" s="59"/>
      <c r="O21" s="59"/>
      <c r="P21" s="59"/>
      <c r="Q21" s="59"/>
      <c r="R21" s="59"/>
      <c r="S21" s="59"/>
      <c r="T21" s="59"/>
      <c r="U21" s="59"/>
      <c r="V21" s="59"/>
      <c r="W21" s="59"/>
      <c r="X21" s="59"/>
      <c r="Y21" s="59"/>
      <c r="Z21" s="59"/>
      <c r="AA21" s="59"/>
      <c r="AB21" s="42"/>
      <c r="AC21" s="59"/>
      <c r="AD21" s="59"/>
      <c r="AE21" s="59"/>
      <c r="AF21" s="59"/>
      <c r="AG21" s="59"/>
      <c r="AH21" s="59"/>
      <c r="AI21" s="59"/>
      <c r="AJ21" s="59"/>
      <c r="AK21" s="59"/>
      <c r="AL21" s="59"/>
      <c r="AM21" s="59"/>
      <c r="AN21" s="59"/>
      <c r="AO21" s="59"/>
      <c r="AP21" s="59"/>
      <c r="AQ21" s="59"/>
      <c r="AR21" s="59"/>
      <c r="AS21" s="59"/>
      <c r="AT21" s="60"/>
      <c r="AU21" s="45" t="str">
        <f t="shared" si="5"/>
        <v/>
      </c>
      <c r="AV21" s="46">
        <f t="shared" si="6"/>
        <v>0</v>
      </c>
      <c r="AW21" s="47">
        <f>AB42+AV21</f>
        <v>0</v>
      </c>
      <c r="AX21" s="46">
        <f t="shared" si="7"/>
        <v>0</v>
      </c>
      <c r="AY21" s="61" t="str">
        <f t="shared" si="8"/>
        <v>Orlando</v>
      </c>
      <c r="AZ21" s="62" t="str">
        <f t="shared" si="8"/>
        <v/>
      </c>
      <c r="BA21" s="63" t="str">
        <f t="shared" si="8"/>
        <v>F</v>
      </c>
      <c r="BB21" s="64">
        <f t="shared" si="9"/>
        <v>0</v>
      </c>
      <c r="BC21" s="65">
        <f t="shared" si="10"/>
        <v>0</v>
      </c>
      <c r="BD21" s="66" t="str">
        <f t="shared" si="11"/>
        <v/>
      </c>
      <c r="BE21" s="67" t="str">
        <f t="shared" si="12"/>
        <v/>
      </c>
      <c r="BF21" s="68" t="str">
        <f t="shared" si="1"/>
        <v>abs</v>
      </c>
      <c r="BG21" s="69" t="str">
        <f t="array" ref="BG21">IF(BB21="","",IF(BB21=0,"",SUM(IF(L21:AT21=7,1,0))))</f>
        <v/>
      </c>
      <c r="BH21" s="34" t="str">
        <f t="shared" si="2"/>
        <v/>
      </c>
      <c r="BI21" s="70" t="str">
        <f t="shared" si="3"/>
        <v>abs</v>
      </c>
      <c r="BJ21" s="71" t="str">
        <f t="shared" si="4"/>
        <v/>
      </c>
    </row>
    <row r="22" spans="1:62" ht="14.25" thickTop="1" thickBot="1">
      <c r="A22" s="38">
        <v>18</v>
      </c>
      <c r="B22" s="39" t="s">
        <v>50</v>
      </c>
      <c r="C22" s="39"/>
      <c r="D22" s="40" t="s">
        <v>18</v>
      </c>
      <c r="E22">
        <f>AC42</f>
        <v>0</v>
      </c>
      <c r="J22" s="98" t="s">
        <v>50</v>
      </c>
      <c r="K22" s="21">
        <v>18</v>
      </c>
      <c r="L22" s="41"/>
      <c r="M22" s="43"/>
      <c r="N22" s="43"/>
      <c r="O22" s="43"/>
      <c r="P22" s="43"/>
      <c r="Q22" s="43"/>
      <c r="R22" s="43"/>
      <c r="S22" s="43"/>
      <c r="T22" s="43"/>
      <c r="U22" s="43"/>
      <c r="V22" s="43"/>
      <c r="W22" s="43"/>
      <c r="X22" s="43"/>
      <c r="Y22" s="43"/>
      <c r="Z22" s="43"/>
      <c r="AA22" s="43"/>
      <c r="AB22" s="43"/>
      <c r="AC22" s="42"/>
      <c r="AD22" s="43"/>
      <c r="AE22" s="43"/>
      <c r="AF22" s="43"/>
      <c r="AG22" s="43"/>
      <c r="AH22" s="43"/>
      <c r="AI22" s="43"/>
      <c r="AJ22" s="43"/>
      <c r="AK22" s="43"/>
      <c r="AL22" s="43"/>
      <c r="AM22" s="43"/>
      <c r="AN22" s="43"/>
      <c r="AO22" s="43"/>
      <c r="AP22" s="43"/>
      <c r="AQ22" s="43"/>
      <c r="AR22" s="43"/>
      <c r="AS22" s="43"/>
      <c r="AT22" s="44"/>
      <c r="AU22" s="45" t="str">
        <f t="shared" si="5"/>
        <v/>
      </c>
      <c r="AV22" s="46">
        <f t="shared" si="6"/>
        <v>0</v>
      </c>
      <c r="AW22" s="47">
        <f>AC42+AV22</f>
        <v>0</v>
      </c>
      <c r="AX22" s="46">
        <f t="shared" si="7"/>
        <v>0</v>
      </c>
      <c r="AY22" s="48" t="str">
        <f t="shared" si="8"/>
        <v>Rathalea</v>
      </c>
      <c r="AZ22" s="49" t="str">
        <f t="shared" si="8"/>
        <v/>
      </c>
      <c r="BA22" s="50" t="str">
        <f t="shared" si="8"/>
        <v>F</v>
      </c>
      <c r="BB22" s="51">
        <f t="shared" si="9"/>
        <v>0</v>
      </c>
      <c r="BC22" s="52">
        <f t="shared" si="10"/>
        <v>0</v>
      </c>
      <c r="BD22" s="53" t="str">
        <f t="shared" si="11"/>
        <v/>
      </c>
      <c r="BE22" s="54" t="str">
        <f t="shared" si="12"/>
        <v/>
      </c>
      <c r="BF22" s="55" t="str">
        <f t="shared" si="1"/>
        <v>abs</v>
      </c>
      <c r="BG22" s="56" t="str">
        <f t="array" ref="BG22">IF(BB22="","",IF(BB22=0,"",SUM(IF(L22:AT22=7,1,0))))</f>
        <v/>
      </c>
      <c r="BH22" s="34" t="str">
        <f t="shared" si="2"/>
        <v/>
      </c>
      <c r="BI22" s="57" t="str">
        <f t="shared" si="3"/>
        <v>abs</v>
      </c>
      <c r="BJ22" s="58" t="str">
        <f t="shared" si="4"/>
        <v/>
      </c>
    </row>
    <row r="23" spans="1:62" ht="14.25" thickTop="1" thickBot="1">
      <c r="A23" s="38">
        <v>19</v>
      </c>
      <c r="B23" s="39" t="s">
        <v>51</v>
      </c>
      <c r="C23" s="39"/>
      <c r="D23" s="40" t="s">
        <v>19</v>
      </c>
      <c r="E23">
        <f>AD42</f>
        <v>0</v>
      </c>
      <c r="J23" s="39" t="s">
        <v>51</v>
      </c>
      <c r="K23" s="21">
        <v>19</v>
      </c>
      <c r="L23" s="47"/>
      <c r="M23" s="59"/>
      <c r="N23" s="59"/>
      <c r="O23" s="59"/>
      <c r="P23" s="59"/>
      <c r="Q23" s="59"/>
      <c r="R23" s="59"/>
      <c r="S23" s="59"/>
      <c r="T23" s="59"/>
      <c r="U23" s="59"/>
      <c r="V23" s="59"/>
      <c r="W23" s="59"/>
      <c r="X23" s="59"/>
      <c r="Y23" s="59"/>
      <c r="Z23" s="59"/>
      <c r="AA23" s="59"/>
      <c r="AB23" s="59"/>
      <c r="AC23" s="59"/>
      <c r="AD23" s="42"/>
      <c r="AE23" s="59"/>
      <c r="AF23" s="59"/>
      <c r="AG23" s="59"/>
      <c r="AH23" s="59"/>
      <c r="AI23" s="59"/>
      <c r="AJ23" s="59"/>
      <c r="AK23" s="59"/>
      <c r="AL23" s="59"/>
      <c r="AM23" s="59"/>
      <c r="AN23" s="59"/>
      <c r="AO23" s="59"/>
      <c r="AP23" s="59"/>
      <c r="AQ23" s="59"/>
      <c r="AR23" s="59"/>
      <c r="AS23" s="59"/>
      <c r="AT23" s="60"/>
      <c r="AU23" s="45" t="str">
        <f t="shared" si="5"/>
        <v/>
      </c>
      <c r="AV23" s="46">
        <f t="shared" si="6"/>
        <v>0</v>
      </c>
      <c r="AW23" s="47">
        <f>AD42+AV23</f>
        <v>0</v>
      </c>
      <c r="AX23" s="46">
        <f t="shared" si="7"/>
        <v>0</v>
      </c>
      <c r="AY23" s="61" t="str">
        <f t="shared" si="8"/>
        <v>Sarah</v>
      </c>
      <c r="AZ23" s="62" t="str">
        <f t="shared" si="8"/>
        <v/>
      </c>
      <c r="BA23" s="63" t="str">
        <f t="shared" si="8"/>
        <v>G</v>
      </c>
      <c r="BB23" s="64">
        <f t="shared" si="9"/>
        <v>0</v>
      </c>
      <c r="BC23" s="65">
        <f t="shared" si="10"/>
        <v>0</v>
      </c>
      <c r="BD23" s="66" t="str">
        <f t="shared" si="11"/>
        <v/>
      </c>
      <c r="BE23" s="67" t="str">
        <f t="shared" si="12"/>
        <v/>
      </c>
      <c r="BF23" s="68" t="str">
        <f t="shared" si="1"/>
        <v>abs</v>
      </c>
      <c r="BG23" s="69" t="str">
        <f t="array" ref="BG23">IF(BB23="","",IF(BB23=0,"",SUM(IF(L23:AT23=7,1,0))))</f>
        <v/>
      </c>
      <c r="BH23" s="34" t="str">
        <f t="shared" si="2"/>
        <v/>
      </c>
      <c r="BI23" s="70" t="str">
        <f t="shared" si="3"/>
        <v>abs</v>
      </c>
      <c r="BJ23" s="71" t="str">
        <f t="shared" si="4"/>
        <v/>
      </c>
    </row>
    <row r="24" spans="1:62" ht="14.25" thickTop="1" thickBot="1">
      <c r="A24" s="38">
        <v>20</v>
      </c>
      <c r="B24" s="39" t="s">
        <v>52</v>
      </c>
      <c r="C24" s="39"/>
      <c r="D24" s="40" t="s">
        <v>18</v>
      </c>
      <c r="E24">
        <f>AE42</f>
        <v>0</v>
      </c>
      <c r="J24" s="98" t="s">
        <v>52</v>
      </c>
      <c r="K24" s="21">
        <v>20</v>
      </c>
      <c r="L24" s="41"/>
      <c r="M24" s="43"/>
      <c r="N24" s="43"/>
      <c r="O24" s="43"/>
      <c r="P24" s="43"/>
      <c r="Q24" s="43"/>
      <c r="R24" s="43"/>
      <c r="S24" s="43"/>
      <c r="T24" s="43"/>
      <c r="U24" s="43"/>
      <c r="V24" s="43"/>
      <c r="W24" s="43"/>
      <c r="X24" s="43"/>
      <c r="Y24" s="43"/>
      <c r="Z24" s="43"/>
      <c r="AA24" s="43"/>
      <c r="AB24" s="43"/>
      <c r="AC24" s="43"/>
      <c r="AD24" s="43"/>
      <c r="AE24" s="42"/>
      <c r="AF24" s="43"/>
      <c r="AG24" s="43"/>
      <c r="AH24" s="43"/>
      <c r="AI24" s="43"/>
      <c r="AJ24" s="43"/>
      <c r="AK24" s="43"/>
      <c r="AL24" s="43"/>
      <c r="AM24" s="43"/>
      <c r="AN24" s="43"/>
      <c r="AO24" s="43"/>
      <c r="AP24" s="43"/>
      <c r="AQ24" s="43"/>
      <c r="AR24" s="43"/>
      <c r="AS24" s="43"/>
      <c r="AT24" s="44"/>
      <c r="AU24" s="45" t="str">
        <f t="shared" si="5"/>
        <v/>
      </c>
      <c r="AV24" s="46">
        <f t="shared" si="6"/>
        <v>0</v>
      </c>
      <c r="AW24" s="47">
        <f>AE42+AV24</f>
        <v>0</v>
      </c>
      <c r="AX24" s="46">
        <f t="shared" si="7"/>
        <v>0</v>
      </c>
      <c r="AY24" s="48" t="str">
        <f t="shared" si="8"/>
        <v>Sharon</v>
      </c>
      <c r="AZ24" s="49" t="str">
        <f t="shared" si="8"/>
        <v/>
      </c>
      <c r="BA24" s="50" t="str">
        <f t="shared" si="8"/>
        <v>F</v>
      </c>
      <c r="BB24" s="51">
        <f t="shared" si="9"/>
        <v>0</v>
      </c>
      <c r="BC24" s="52">
        <f t="shared" si="10"/>
        <v>0</v>
      </c>
      <c r="BD24" s="53" t="str">
        <f t="shared" si="11"/>
        <v/>
      </c>
      <c r="BE24" s="54" t="str">
        <f t="shared" si="12"/>
        <v/>
      </c>
      <c r="BF24" s="55" t="str">
        <f t="shared" si="1"/>
        <v>abs</v>
      </c>
      <c r="BG24" s="56" t="str">
        <f t="array" ref="BG24">IF(BB24="","",IF(BB24=0,"",SUM(IF(L24:AT24=7,1,0))))</f>
        <v/>
      </c>
      <c r="BH24" s="34" t="str">
        <f t="shared" si="2"/>
        <v/>
      </c>
      <c r="BI24" s="57" t="str">
        <f t="shared" si="3"/>
        <v>abs</v>
      </c>
      <c r="BJ24" s="58" t="str">
        <f t="shared" si="4"/>
        <v/>
      </c>
    </row>
    <row r="25" spans="1:62" ht="14.25" thickTop="1" thickBot="1">
      <c r="A25" s="38">
        <v>21</v>
      </c>
      <c r="B25" s="39" t="s">
        <v>53</v>
      </c>
      <c r="C25" s="39"/>
      <c r="D25" s="40" t="s">
        <v>19</v>
      </c>
      <c r="E25">
        <f>AF42</f>
        <v>0</v>
      </c>
      <c r="J25" s="39" t="s">
        <v>53</v>
      </c>
      <c r="K25" s="21">
        <v>21</v>
      </c>
      <c r="L25" s="47"/>
      <c r="M25" s="59"/>
      <c r="N25" s="59"/>
      <c r="O25" s="59"/>
      <c r="P25" s="59"/>
      <c r="Q25" s="59"/>
      <c r="R25" s="59"/>
      <c r="S25" s="59"/>
      <c r="T25" s="59"/>
      <c r="U25" s="59"/>
      <c r="V25" s="59"/>
      <c r="W25" s="59"/>
      <c r="X25" s="59"/>
      <c r="Y25" s="59"/>
      <c r="Z25" s="59"/>
      <c r="AA25" s="59"/>
      <c r="AB25" s="59"/>
      <c r="AC25" s="59"/>
      <c r="AD25" s="59"/>
      <c r="AE25" s="59"/>
      <c r="AF25" s="42"/>
      <c r="AG25" s="59"/>
      <c r="AH25" s="59"/>
      <c r="AI25" s="59"/>
      <c r="AJ25" s="59"/>
      <c r="AK25" s="59"/>
      <c r="AL25" s="59"/>
      <c r="AM25" s="59"/>
      <c r="AN25" s="59"/>
      <c r="AO25" s="59"/>
      <c r="AP25" s="59"/>
      <c r="AQ25" s="59"/>
      <c r="AR25" s="59"/>
      <c r="AS25" s="59"/>
      <c r="AT25" s="60"/>
      <c r="AU25" s="45" t="str">
        <f t="shared" si="5"/>
        <v/>
      </c>
      <c r="AV25" s="46">
        <f t="shared" si="6"/>
        <v>0</v>
      </c>
      <c r="AW25" s="47">
        <f>AF42+AV25</f>
        <v>0</v>
      </c>
      <c r="AX25" s="46">
        <f t="shared" si="7"/>
        <v>0</v>
      </c>
      <c r="AY25" s="61" t="str">
        <f t="shared" si="8"/>
        <v>Stacy</v>
      </c>
      <c r="AZ25" s="62" t="str">
        <f t="shared" si="8"/>
        <v/>
      </c>
      <c r="BA25" s="63" t="str">
        <f t="shared" si="8"/>
        <v>G</v>
      </c>
      <c r="BB25" s="64">
        <f t="shared" si="9"/>
        <v>0</v>
      </c>
      <c r="BC25" s="65">
        <f t="shared" si="10"/>
        <v>0</v>
      </c>
      <c r="BD25" s="66" t="str">
        <f t="shared" si="11"/>
        <v/>
      </c>
      <c r="BE25" s="67" t="str">
        <f t="shared" si="12"/>
        <v/>
      </c>
      <c r="BF25" s="68" t="str">
        <f t="shared" si="1"/>
        <v>abs</v>
      </c>
      <c r="BG25" s="69" t="str">
        <f t="array" ref="BG25">IF(BB25="","",IF(BB25=0,"",SUM(IF(L25:AT25=7,1,0))))</f>
        <v/>
      </c>
      <c r="BH25" s="34" t="str">
        <f t="shared" si="2"/>
        <v/>
      </c>
      <c r="BI25" s="70" t="str">
        <f t="shared" si="3"/>
        <v>abs</v>
      </c>
      <c r="BJ25" s="71" t="str">
        <f t="shared" si="4"/>
        <v/>
      </c>
    </row>
    <row r="26" spans="1:62" ht="14.25" thickTop="1" thickBot="1">
      <c r="A26" s="38">
        <v>22</v>
      </c>
      <c r="B26" s="39" t="s">
        <v>54</v>
      </c>
      <c r="C26" s="39"/>
      <c r="D26" s="40" t="s">
        <v>19</v>
      </c>
      <c r="E26">
        <f>AG42</f>
        <v>0</v>
      </c>
      <c r="J26" s="98" t="s">
        <v>54</v>
      </c>
      <c r="K26" s="21">
        <v>22</v>
      </c>
      <c r="L26" s="41"/>
      <c r="M26" s="43"/>
      <c r="N26" s="43"/>
      <c r="O26" s="43"/>
      <c r="P26" s="43"/>
      <c r="Q26" s="43"/>
      <c r="R26" s="43"/>
      <c r="S26" s="43"/>
      <c r="T26" s="43"/>
      <c r="U26" s="43"/>
      <c r="V26" s="43"/>
      <c r="W26" s="43"/>
      <c r="X26" s="43"/>
      <c r="Y26" s="43"/>
      <c r="Z26" s="43"/>
      <c r="AA26" s="43"/>
      <c r="AB26" s="43"/>
      <c r="AC26" s="43"/>
      <c r="AD26" s="43"/>
      <c r="AE26" s="43"/>
      <c r="AF26" s="43"/>
      <c r="AG26" s="42"/>
      <c r="AH26" s="43"/>
      <c r="AI26" s="43"/>
      <c r="AJ26" s="43"/>
      <c r="AK26" s="43"/>
      <c r="AL26" s="43"/>
      <c r="AM26" s="43"/>
      <c r="AN26" s="43"/>
      <c r="AO26" s="43"/>
      <c r="AP26" s="43"/>
      <c r="AQ26" s="43"/>
      <c r="AR26" s="43"/>
      <c r="AS26" s="43"/>
      <c r="AT26" s="44"/>
      <c r="AU26" s="45" t="str">
        <f t="shared" si="5"/>
        <v/>
      </c>
      <c r="AV26" s="46">
        <f t="shared" si="6"/>
        <v>0</v>
      </c>
      <c r="AW26" s="47">
        <f>AG42+AV26</f>
        <v>0</v>
      </c>
      <c r="AX26" s="46">
        <f t="shared" si="7"/>
        <v>0</v>
      </c>
      <c r="AY26" s="48" t="str">
        <f t="shared" si="8"/>
        <v>Torea</v>
      </c>
      <c r="AZ26" s="49" t="str">
        <f t="shared" si="8"/>
        <v/>
      </c>
      <c r="BA26" s="50" t="str">
        <f t="shared" si="8"/>
        <v>G</v>
      </c>
      <c r="BB26" s="51">
        <f t="shared" si="9"/>
        <v>0</v>
      </c>
      <c r="BC26" s="52">
        <f t="shared" si="10"/>
        <v>0</v>
      </c>
      <c r="BD26" s="53" t="str">
        <f t="shared" si="11"/>
        <v/>
      </c>
      <c r="BE26" s="54" t="str">
        <f t="shared" si="12"/>
        <v/>
      </c>
      <c r="BF26" s="55" t="str">
        <f t="shared" si="1"/>
        <v>abs</v>
      </c>
      <c r="BG26" s="56" t="str">
        <f t="array" ref="BG26">IF(BB26="","",IF(BB26=0,"",SUM(IF(L26:AT26=7,1,0))))</f>
        <v/>
      </c>
      <c r="BH26" s="34" t="str">
        <f t="shared" si="2"/>
        <v/>
      </c>
      <c r="BI26" s="57" t="str">
        <f t="shared" si="3"/>
        <v>abs</v>
      </c>
      <c r="BJ26" s="58" t="str">
        <f t="shared" si="4"/>
        <v/>
      </c>
    </row>
    <row r="27" spans="1:62" ht="14.25" thickTop="1" thickBot="1">
      <c r="A27" s="38">
        <v>23</v>
      </c>
      <c r="B27" s="39" t="s">
        <v>55</v>
      </c>
      <c r="C27" s="39"/>
      <c r="D27" s="40" t="s">
        <v>18</v>
      </c>
      <c r="E27">
        <f>AH42</f>
        <v>0</v>
      </c>
      <c r="J27" s="39" t="s">
        <v>55</v>
      </c>
      <c r="K27" s="21">
        <v>23</v>
      </c>
      <c r="L27" s="47"/>
      <c r="M27" s="59"/>
      <c r="N27" s="59"/>
      <c r="O27" s="59"/>
      <c r="P27" s="59"/>
      <c r="Q27" s="59"/>
      <c r="R27" s="59"/>
      <c r="S27" s="59"/>
      <c r="T27" s="59"/>
      <c r="U27" s="59"/>
      <c r="V27" s="59"/>
      <c r="W27" s="59"/>
      <c r="X27" s="59"/>
      <c r="Y27" s="59"/>
      <c r="Z27" s="59"/>
      <c r="AA27" s="59"/>
      <c r="AB27" s="59"/>
      <c r="AC27" s="59"/>
      <c r="AD27" s="59"/>
      <c r="AE27" s="59"/>
      <c r="AF27" s="59"/>
      <c r="AG27" s="59"/>
      <c r="AH27" s="42"/>
      <c r="AI27" s="59"/>
      <c r="AJ27" s="59"/>
      <c r="AK27" s="59"/>
      <c r="AL27" s="59"/>
      <c r="AM27" s="59"/>
      <c r="AN27" s="59"/>
      <c r="AO27" s="59"/>
      <c r="AP27" s="59"/>
      <c r="AQ27" s="59"/>
      <c r="AR27" s="59"/>
      <c r="AS27" s="59"/>
      <c r="AT27" s="60"/>
      <c r="AU27" s="45" t="str">
        <f t="shared" si="5"/>
        <v/>
      </c>
      <c r="AV27" s="46">
        <f t="shared" si="6"/>
        <v>0</v>
      </c>
      <c r="AW27" s="47">
        <f>AH42+AV27</f>
        <v>0</v>
      </c>
      <c r="AX27" s="46">
        <f t="shared" si="7"/>
        <v>0</v>
      </c>
      <c r="AY27" s="61" t="str">
        <f t="shared" si="8"/>
        <v>Tristan</v>
      </c>
      <c r="AZ27" s="62" t="str">
        <f t="shared" si="8"/>
        <v/>
      </c>
      <c r="BA27" s="63" t="str">
        <f t="shared" si="8"/>
        <v>F</v>
      </c>
      <c r="BB27" s="64">
        <f t="shared" si="9"/>
        <v>0</v>
      </c>
      <c r="BC27" s="65">
        <f t="shared" si="10"/>
        <v>0</v>
      </c>
      <c r="BD27" s="66" t="str">
        <f t="shared" si="11"/>
        <v/>
      </c>
      <c r="BE27" s="67" t="str">
        <f t="shared" si="12"/>
        <v/>
      </c>
      <c r="BF27" s="68" t="str">
        <f t="shared" si="1"/>
        <v>abs</v>
      </c>
      <c r="BG27" s="69" t="str">
        <f t="array" ref="BG27">IF(BB27="","",IF(BB27=0,"",SUM(IF(L27:AT27=7,1,0))))</f>
        <v/>
      </c>
      <c r="BH27" s="34" t="str">
        <f t="shared" si="2"/>
        <v/>
      </c>
      <c r="BI27" s="70" t="str">
        <f t="shared" si="3"/>
        <v>abs</v>
      </c>
      <c r="BJ27" s="71" t="str">
        <f t="shared" si="4"/>
        <v/>
      </c>
    </row>
    <row r="28" spans="1:62" ht="14.25" thickTop="1" thickBot="1">
      <c r="A28" s="38">
        <v>24</v>
      </c>
      <c r="B28" s="39"/>
      <c r="C28" s="39"/>
      <c r="D28" s="40" t="s">
        <v>18</v>
      </c>
      <c r="E28">
        <f>AI42</f>
        <v>0</v>
      </c>
      <c r="J28" s="97"/>
      <c r="K28" s="21">
        <v>24</v>
      </c>
      <c r="L28" s="41"/>
      <c r="M28" s="43"/>
      <c r="N28" s="43"/>
      <c r="O28" s="43"/>
      <c r="P28" s="43"/>
      <c r="Q28" s="43"/>
      <c r="R28" s="43"/>
      <c r="S28" s="43"/>
      <c r="T28" s="43"/>
      <c r="U28" s="43"/>
      <c r="V28" s="43"/>
      <c r="W28" s="43"/>
      <c r="X28" s="43"/>
      <c r="Y28" s="43"/>
      <c r="Z28" s="43"/>
      <c r="AA28" s="43"/>
      <c r="AB28" s="43"/>
      <c r="AC28" s="43"/>
      <c r="AD28" s="43"/>
      <c r="AE28" s="43"/>
      <c r="AF28" s="43"/>
      <c r="AG28" s="43"/>
      <c r="AH28" s="43"/>
      <c r="AI28" s="42"/>
      <c r="AJ28" s="43"/>
      <c r="AK28" s="43"/>
      <c r="AL28" s="43"/>
      <c r="AM28" s="43"/>
      <c r="AN28" s="43"/>
      <c r="AO28" s="43"/>
      <c r="AP28" s="43"/>
      <c r="AQ28" s="43"/>
      <c r="AR28" s="43"/>
      <c r="AS28" s="43"/>
      <c r="AT28" s="44"/>
      <c r="AU28" s="45" t="str">
        <f t="shared" si="5"/>
        <v/>
      </c>
      <c r="AV28" s="46">
        <f t="shared" si="6"/>
        <v>0</v>
      </c>
      <c r="AW28" s="47">
        <f>AI42+AV28</f>
        <v>0</v>
      </c>
      <c r="AX28" s="46">
        <f t="shared" si="7"/>
        <v>0</v>
      </c>
      <c r="AY28" s="48" t="str">
        <f t="shared" si="8"/>
        <v/>
      </c>
      <c r="AZ28" s="49" t="str">
        <f t="shared" si="8"/>
        <v/>
      </c>
      <c r="BA28" s="50" t="str">
        <f t="shared" si="8"/>
        <v>F</v>
      </c>
      <c r="BB28" s="51">
        <f t="shared" si="9"/>
        <v>0</v>
      </c>
      <c r="BC28" s="52">
        <f t="shared" si="10"/>
        <v>0</v>
      </c>
      <c r="BD28" s="53" t="str">
        <f t="shared" si="11"/>
        <v/>
      </c>
      <c r="BE28" s="54" t="str">
        <f t="shared" si="12"/>
        <v/>
      </c>
      <c r="BF28" s="55" t="str">
        <f t="shared" si="1"/>
        <v>abs</v>
      </c>
      <c r="BG28" s="56" t="str">
        <f t="array" ref="BG28">IF(BB28="","",IF(BB28=0,"",SUM(IF(L28:AT28=7,1,0))))</f>
        <v/>
      </c>
      <c r="BH28" s="34" t="str">
        <f t="shared" si="2"/>
        <v/>
      </c>
      <c r="BI28" s="57" t="str">
        <f t="shared" si="3"/>
        <v>abs</v>
      </c>
      <c r="BJ28" s="58" t="str">
        <f t="shared" si="4"/>
        <v/>
      </c>
    </row>
    <row r="29" spans="1:62" ht="14.25" thickTop="1" thickBot="1">
      <c r="A29" s="38">
        <v>25</v>
      </c>
      <c r="B29" s="39"/>
      <c r="C29" s="39"/>
      <c r="D29" s="40" t="str">
        <f t="shared" si="0"/>
        <v>G</v>
      </c>
      <c r="E29">
        <f>AJ42</f>
        <v>0</v>
      </c>
      <c r="K29" s="21">
        <v>25</v>
      </c>
      <c r="L29" s="47"/>
      <c r="M29" s="59"/>
      <c r="N29" s="59"/>
      <c r="O29" s="59"/>
      <c r="P29" s="59"/>
      <c r="Q29" s="59"/>
      <c r="R29" s="59"/>
      <c r="S29" s="59"/>
      <c r="T29" s="59"/>
      <c r="U29" s="59"/>
      <c r="V29" s="59"/>
      <c r="W29" s="59"/>
      <c r="X29" s="59"/>
      <c r="Y29" s="59"/>
      <c r="Z29" s="59"/>
      <c r="AA29" s="59"/>
      <c r="AB29" s="59"/>
      <c r="AC29" s="59"/>
      <c r="AD29" s="59"/>
      <c r="AE29" s="59"/>
      <c r="AF29" s="59"/>
      <c r="AG29" s="59"/>
      <c r="AH29" s="59"/>
      <c r="AI29" s="59"/>
      <c r="AJ29" s="42"/>
      <c r="AK29" s="59"/>
      <c r="AL29" s="59"/>
      <c r="AM29" s="59"/>
      <c r="AN29" s="59"/>
      <c r="AO29" s="59"/>
      <c r="AP29" s="59"/>
      <c r="AQ29" s="59"/>
      <c r="AR29" s="59"/>
      <c r="AS29" s="59"/>
      <c r="AT29" s="60"/>
      <c r="AU29" s="45" t="str">
        <f t="shared" si="5"/>
        <v/>
      </c>
      <c r="AV29" s="46">
        <f t="shared" si="6"/>
        <v>0</v>
      </c>
      <c r="AW29" s="47">
        <f>AJ42+AV29</f>
        <v>0</v>
      </c>
      <c r="AX29" s="46">
        <f t="shared" si="7"/>
        <v>0</v>
      </c>
      <c r="AY29" s="61" t="str">
        <f t="shared" si="8"/>
        <v/>
      </c>
      <c r="AZ29" s="62" t="str">
        <f t="shared" si="8"/>
        <v/>
      </c>
      <c r="BA29" s="63" t="str">
        <f t="shared" si="8"/>
        <v>G</v>
      </c>
      <c r="BB29" s="64">
        <f t="shared" si="9"/>
        <v>0</v>
      </c>
      <c r="BC29" s="65">
        <f t="shared" si="10"/>
        <v>0</v>
      </c>
      <c r="BD29" s="66" t="str">
        <f t="shared" si="11"/>
        <v/>
      </c>
      <c r="BE29" s="67" t="str">
        <f t="shared" si="12"/>
        <v/>
      </c>
      <c r="BF29" s="68" t="str">
        <f t="shared" si="1"/>
        <v>abs</v>
      </c>
      <c r="BG29" s="69" t="str">
        <f t="array" ref="BG29">IF(BB29="","",IF(BB29=0,"",SUM(IF(L29:AT29=7,1,0))))</f>
        <v/>
      </c>
      <c r="BH29" s="34" t="str">
        <f t="shared" si="2"/>
        <v/>
      </c>
      <c r="BI29" s="70" t="str">
        <f t="shared" si="3"/>
        <v>abs</v>
      </c>
      <c r="BJ29" s="71" t="str">
        <f t="shared" si="4"/>
        <v/>
      </c>
    </row>
    <row r="30" spans="1:62" ht="14.25" thickTop="1" thickBot="1">
      <c r="A30" s="38">
        <v>26</v>
      </c>
      <c r="B30" s="39"/>
      <c r="C30" s="39"/>
      <c r="D30" s="40" t="str">
        <f t="shared" si="0"/>
        <v>F</v>
      </c>
      <c r="E30">
        <f>AK42</f>
        <v>0</v>
      </c>
      <c r="K30" s="21">
        <v>26</v>
      </c>
      <c r="L30" s="41"/>
      <c r="M30" s="43"/>
      <c r="N30" s="43"/>
      <c r="O30" s="43"/>
      <c r="P30" s="43"/>
      <c r="Q30" s="43"/>
      <c r="R30" s="43"/>
      <c r="S30" s="43"/>
      <c r="T30" s="43"/>
      <c r="U30" s="43"/>
      <c r="V30" s="43"/>
      <c r="W30" s="43"/>
      <c r="X30" s="43"/>
      <c r="Y30" s="43"/>
      <c r="Z30" s="43"/>
      <c r="AA30" s="43"/>
      <c r="AB30" s="43"/>
      <c r="AC30" s="43"/>
      <c r="AD30" s="43"/>
      <c r="AE30" s="43"/>
      <c r="AF30" s="43"/>
      <c r="AG30" s="43"/>
      <c r="AH30" s="43"/>
      <c r="AI30" s="43"/>
      <c r="AJ30" s="43"/>
      <c r="AK30" s="42"/>
      <c r="AL30" s="43"/>
      <c r="AM30" s="43"/>
      <c r="AN30" s="43"/>
      <c r="AO30" s="43"/>
      <c r="AP30" s="43"/>
      <c r="AQ30" s="43"/>
      <c r="AR30" s="43"/>
      <c r="AS30" s="43"/>
      <c r="AT30" s="44"/>
      <c r="AU30" s="45" t="str">
        <f t="shared" si="5"/>
        <v/>
      </c>
      <c r="AV30" s="46">
        <f t="shared" si="6"/>
        <v>0</v>
      </c>
      <c r="AW30" s="47">
        <f>AK42+AV30</f>
        <v>0</v>
      </c>
      <c r="AX30" s="46">
        <f t="shared" si="7"/>
        <v>0</v>
      </c>
      <c r="AY30" s="48" t="str">
        <f t="shared" si="8"/>
        <v/>
      </c>
      <c r="AZ30" s="49" t="str">
        <f t="shared" si="8"/>
        <v/>
      </c>
      <c r="BA30" s="50" t="str">
        <f t="shared" si="8"/>
        <v>F</v>
      </c>
      <c r="BB30" s="51">
        <f t="shared" si="9"/>
        <v>0</v>
      </c>
      <c r="BC30" s="52">
        <f t="shared" si="10"/>
        <v>0</v>
      </c>
      <c r="BD30" s="53" t="str">
        <f t="shared" si="11"/>
        <v/>
      </c>
      <c r="BE30" s="54" t="str">
        <f t="shared" si="12"/>
        <v/>
      </c>
      <c r="BF30" s="55" t="str">
        <f t="shared" si="1"/>
        <v>abs</v>
      </c>
      <c r="BG30" s="56" t="str">
        <f t="array" ref="BG30">IF(BB30="","",IF(BB30=0,"",SUM(IF(L30:AT30=7,1,0))))</f>
        <v/>
      </c>
      <c r="BH30" s="34" t="str">
        <f t="shared" si="2"/>
        <v/>
      </c>
      <c r="BI30" s="57" t="str">
        <f t="shared" si="3"/>
        <v>abs</v>
      </c>
      <c r="BJ30" s="58" t="str">
        <f t="shared" si="4"/>
        <v/>
      </c>
    </row>
    <row r="31" spans="1:62" ht="14.25" thickTop="1" thickBot="1">
      <c r="A31" s="38">
        <v>27</v>
      </c>
      <c r="B31" s="39"/>
      <c r="C31" s="39"/>
      <c r="D31" s="40" t="str">
        <f t="shared" si="0"/>
        <v>F</v>
      </c>
      <c r="E31">
        <f>AL42</f>
        <v>0</v>
      </c>
      <c r="K31" s="21">
        <v>27</v>
      </c>
      <c r="L31" s="47"/>
      <c r="M31" s="59"/>
      <c r="N31" s="59"/>
      <c r="O31" s="59"/>
      <c r="P31" s="59"/>
      <c r="Q31" s="59"/>
      <c r="R31" s="59"/>
      <c r="S31" s="59"/>
      <c r="T31" s="59"/>
      <c r="U31" s="59"/>
      <c r="V31" s="59"/>
      <c r="W31" s="59"/>
      <c r="X31" s="59"/>
      <c r="Y31" s="59"/>
      <c r="Z31" s="59"/>
      <c r="AA31" s="59"/>
      <c r="AB31" s="59"/>
      <c r="AC31" s="59"/>
      <c r="AD31" s="59"/>
      <c r="AE31" s="59"/>
      <c r="AF31" s="59"/>
      <c r="AG31" s="59"/>
      <c r="AH31" s="59"/>
      <c r="AI31" s="59"/>
      <c r="AJ31" s="59"/>
      <c r="AK31" s="59"/>
      <c r="AL31" s="42"/>
      <c r="AM31" s="59"/>
      <c r="AN31" s="59"/>
      <c r="AO31" s="59"/>
      <c r="AP31" s="59"/>
      <c r="AQ31" s="59"/>
      <c r="AR31" s="59"/>
      <c r="AS31" s="59"/>
      <c r="AT31" s="60"/>
      <c r="AU31" s="45" t="str">
        <f t="shared" si="5"/>
        <v/>
      </c>
      <c r="AV31" s="46">
        <f t="shared" si="6"/>
        <v>0</v>
      </c>
      <c r="AW31" s="47">
        <f>AL42+AV31</f>
        <v>0</v>
      </c>
      <c r="AX31" s="46">
        <f t="shared" si="7"/>
        <v>0</v>
      </c>
      <c r="AY31" s="61" t="str">
        <f t="shared" si="8"/>
        <v/>
      </c>
      <c r="AZ31" s="62" t="str">
        <f t="shared" si="8"/>
        <v/>
      </c>
      <c r="BA31" s="63" t="str">
        <f t="shared" si="8"/>
        <v>F</v>
      </c>
      <c r="BB31" s="64">
        <f t="shared" si="9"/>
        <v>0</v>
      </c>
      <c r="BC31" s="65">
        <f t="shared" si="10"/>
        <v>0</v>
      </c>
      <c r="BD31" s="66" t="str">
        <f t="shared" si="11"/>
        <v/>
      </c>
      <c r="BE31" s="67" t="str">
        <f t="shared" si="12"/>
        <v/>
      </c>
      <c r="BF31" s="68" t="str">
        <f t="shared" si="1"/>
        <v>abs</v>
      </c>
      <c r="BG31" s="69" t="str">
        <f t="array" ref="BG31">IF(BB31="","",IF(BB31=0,"",SUM(IF(L31:AT31=7,1,0))))</f>
        <v/>
      </c>
      <c r="BH31" s="34" t="str">
        <f t="shared" si="2"/>
        <v/>
      </c>
      <c r="BI31" s="70" t="str">
        <f t="shared" si="3"/>
        <v>abs</v>
      </c>
      <c r="BJ31" s="71" t="str">
        <f t="shared" si="4"/>
        <v/>
      </c>
    </row>
    <row r="32" spans="1:62" ht="14.25" thickTop="1" thickBot="1">
      <c r="A32" s="38">
        <v>28</v>
      </c>
      <c r="B32" s="39"/>
      <c r="C32" s="39"/>
      <c r="D32" s="40" t="str">
        <f t="shared" si="0"/>
        <v>G</v>
      </c>
      <c r="E32">
        <f>AM42</f>
        <v>0</v>
      </c>
      <c r="K32" s="21">
        <v>28</v>
      </c>
      <c r="L32" s="41"/>
      <c r="M32" s="43"/>
      <c r="N32" s="43"/>
      <c r="O32" s="43"/>
      <c r="P32" s="43"/>
      <c r="Q32" s="43"/>
      <c r="R32" s="43"/>
      <c r="S32" s="43"/>
      <c r="T32" s="43"/>
      <c r="U32" s="43"/>
      <c r="V32" s="43"/>
      <c r="W32" s="43"/>
      <c r="X32" s="43"/>
      <c r="Y32" s="43"/>
      <c r="Z32" s="43"/>
      <c r="AA32" s="43"/>
      <c r="AB32" s="43"/>
      <c r="AC32" s="43"/>
      <c r="AD32" s="43"/>
      <c r="AE32" s="43"/>
      <c r="AF32" s="43"/>
      <c r="AG32" s="43"/>
      <c r="AH32" s="43"/>
      <c r="AI32" s="43"/>
      <c r="AJ32" s="43"/>
      <c r="AK32" s="43"/>
      <c r="AL32" s="43"/>
      <c r="AM32" s="42"/>
      <c r="AN32" s="43"/>
      <c r="AO32" s="43"/>
      <c r="AP32" s="43"/>
      <c r="AQ32" s="43"/>
      <c r="AR32" s="43"/>
      <c r="AS32" s="43"/>
      <c r="AT32" s="44"/>
      <c r="AU32" s="45" t="str">
        <f t="shared" si="5"/>
        <v/>
      </c>
      <c r="AV32" s="46">
        <f t="shared" si="6"/>
        <v>0</v>
      </c>
      <c r="AW32" s="47">
        <f>AM42+AV32</f>
        <v>0</v>
      </c>
      <c r="AX32" s="46">
        <f t="shared" si="7"/>
        <v>0</v>
      </c>
      <c r="AY32" s="48" t="str">
        <f t="shared" si="8"/>
        <v/>
      </c>
      <c r="AZ32" s="49" t="str">
        <f t="shared" si="8"/>
        <v/>
      </c>
      <c r="BA32" s="50" t="str">
        <f t="shared" si="8"/>
        <v>G</v>
      </c>
      <c r="BB32" s="51">
        <f t="shared" si="9"/>
        <v>0</v>
      </c>
      <c r="BC32" s="52">
        <f t="shared" si="10"/>
        <v>0</v>
      </c>
      <c r="BD32" s="53" t="str">
        <f t="shared" si="11"/>
        <v/>
      </c>
      <c r="BE32" s="54" t="str">
        <f t="shared" si="12"/>
        <v/>
      </c>
      <c r="BF32" s="55" t="str">
        <f t="shared" si="1"/>
        <v>abs</v>
      </c>
      <c r="BG32" s="56" t="str">
        <f t="array" ref="BG32">IF(BB32="","",IF(BB32=0,"",SUM(IF(L32:AT32=7,1,0))))</f>
        <v/>
      </c>
      <c r="BH32" s="34" t="str">
        <f t="shared" si="2"/>
        <v/>
      </c>
      <c r="BI32" s="57" t="str">
        <f t="shared" si="3"/>
        <v>abs</v>
      </c>
      <c r="BJ32" s="58" t="str">
        <f t="shared" si="4"/>
        <v/>
      </c>
    </row>
    <row r="33" spans="1:62" ht="14.25" thickTop="1" thickBot="1">
      <c r="A33" s="38">
        <v>29</v>
      </c>
      <c r="B33" s="39"/>
      <c r="C33" s="39"/>
      <c r="D33" s="40" t="str">
        <f t="shared" si="0"/>
        <v>G</v>
      </c>
      <c r="E33">
        <f>AN42</f>
        <v>0</v>
      </c>
      <c r="K33" s="21">
        <v>29</v>
      </c>
      <c r="L33" s="47"/>
      <c r="M33" s="59"/>
      <c r="N33" s="59"/>
      <c r="O33" s="59"/>
      <c r="P33" s="59"/>
      <c r="Q33" s="59"/>
      <c r="R33" s="59"/>
      <c r="S33" s="59"/>
      <c r="T33" s="59"/>
      <c r="U33" s="59"/>
      <c r="V33" s="59"/>
      <c r="W33" s="59"/>
      <c r="X33" s="59"/>
      <c r="Y33" s="59"/>
      <c r="Z33" s="59"/>
      <c r="AA33" s="59"/>
      <c r="AB33" s="59"/>
      <c r="AC33" s="59"/>
      <c r="AD33" s="59"/>
      <c r="AE33" s="59"/>
      <c r="AF33" s="59"/>
      <c r="AG33" s="59"/>
      <c r="AH33" s="59"/>
      <c r="AI33" s="59"/>
      <c r="AJ33" s="59"/>
      <c r="AK33" s="59"/>
      <c r="AL33" s="59"/>
      <c r="AM33" s="59"/>
      <c r="AN33" s="42"/>
      <c r="AO33" s="59"/>
      <c r="AP33" s="59"/>
      <c r="AQ33" s="59"/>
      <c r="AR33" s="59"/>
      <c r="AS33" s="59"/>
      <c r="AT33" s="60"/>
      <c r="AU33" s="45" t="str">
        <f t="shared" si="5"/>
        <v/>
      </c>
      <c r="AV33" s="46">
        <f t="shared" si="6"/>
        <v>0</v>
      </c>
      <c r="AW33" s="47">
        <f>AN42+AV33</f>
        <v>0</v>
      </c>
      <c r="AX33" s="46">
        <f t="shared" si="7"/>
        <v>0</v>
      </c>
      <c r="AY33" s="61" t="str">
        <f t="shared" si="8"/>
        <v/>
      </c>
      <c r="AZ33" s="62" t="str">
        <f t="shared" si="8"/>
        <v/>
      </c>
      <c r="BA33" s="63" t="str">
        <f t="shared" si="8"/>
        <v>G</v>
      </c>
      <c r="BB33" s="64">
        <f t="shared" si="9"/>
        <v>0</v>
      </c>
      <c r="BC33" s="65">
        <f t="shared" si="10"/>
        <v>0</v>
      </c>
      <c r="BD33" s="66" t="str">
        <f t="shared" si="11"/>
        <v/>
      </c>
      <c r="BE33" s="67" t="str">
        <f t="shared" si="12"/>
        <v/>
      </c>
      <c r="BF33" s="68" t="str">
        <f t="shared" si="1"/>
        <v>abs</v>
      </c>
      <c r="BG33" s="69" t="str">
        <f t="array" ref="BG33">IF(BB33="","",IF(BB33=0,"",SUM(IF(L33:AT33=7,1,0))))</f>
        <v/>
      </c>
      <c r="BH33" s="34" t="str">
        <f t="shared" si="2"/>
        <v/>
      </c>
      <c r="BI33" s="70" t="str">
        <f t="shared" si="3"/>
        <v>abs</v>
      </c>
      <c r="BJ33" s="71" t="str">
        <f t="shared" si="4"/>
        <v/>
      </c>
    </row>
    <row r="34" spans="1:62" ht="14.25" thickTop="1" thickBot="1">
      <c r="A34" s="38">
        <v>30</v>
      </c>
      <c r="B34" s="39"/>
      <c r="C34" s="39"/>
      <c r="D34" s="40" t="str">
        <f t="shared" si="0"/>
        <v>G</v>
      </c>
      <c r="E34">
        <f>AO42</f>
        <v>0</v>
      </c>
      <c r="K34" s="21">
        <v>30</v>
      </c>
      <c r="L34" s="41"/>
      <c r="M34" s="43"/>
      <c r="N34" s="43"/>
      <c r="O34" s="43"/>
      <c r="P34" s="43"/>
      <c r="Q34" s="43"/>
      <c r="R34" s="43"/>
      <c r="S34" s="43"/>
      <c r="T34" s="43"/>
      <c r="U34" s="43"/>
      <c r="V34" s="43"/>
      <c r="W34" s="43"/>
      <c r="X34" s="43"/>
      <c r="Y34" s="43"/>
      <c r="Z34" s="43"/>
      <c r="AA34" s="43"/>
      <c r="AB34" s="43"/>
      <c r="AC34" s="43"/>
      <c r="AD34" s="43"/>
      <c r="AE34" s="43"/>
      <c r="AF34" s="43"/>
      <c r="AG34" s="43"/>
      <c r="AH34" s="43"/>
      <c r="AI34" s="43"/>
      <c r="AJ34" s="43"/>
      <c r="AK34" s="43"/>
      <c r="AL34" s="43"/>
      <c r="AM34" s="43"/>
      <c r="AN34" s="43"/>
      <c r="AO34" s="42"/>
      <c r="AP34" s="43"/>
      <c r="AQ34" s="43"/>
      <c r="AR34" s="43"/>
      <c r="AS34" s="43"/>
      <c r="AT34" s="44"/>
      <c r="AU34" s="45" t="str">
        <f t="shared" si="5"/>
        <v/>
      </c>
      <c r="AV34" s="46">
        <f t="shared" si="6"/>
        <v>0</v>
      </c>
      <c r="AW34" s="47">
        <f>AO42+AV34</f>
        <v>0</v>
      </c>
      <c r="AX34" s="46">
        <f t="shared" si="7"/>
        <v>0</v>
      </c>
      <c r="AY34" s="48" t="str">
        <f t="shared" si="8"/>
        <v/>
      </c>
      <c r="AZ34" s="49" t="str">
        <f t="shared" si="8"/>
        <v/>
      </c>
      <c r="BA34" s="50" t="str">
        <f t="shared" si="8"/>
        <v>G</v>
      </c>
      <c r="BB34" s="51">
        <f t="shared" si="9"/>
        <v>0</v>
      </c>
      <c r="BC34" s="52">
        <f t="shared" si="10"/>
        <v>0</v>
      </c>
      <c r="BD34" s="53" t="str">
        <f t="shared" si="11"/>
        <v/>
      </c>
      <c r="BE34" s="54" t="str">
        <f t="shared" si="12"/>
        <v/>
      </c>
      <c r="BF34" s="55" t="str">
        <f t="shared" si="1"/>
        <v>abs</v>
      </c>
      <c r="BG34" s="56" t="str">
        <f t="array" ref="BG34">IF(BB34="","",IF(BB34=0,"",SUM(IF(L34:AT34=7,1,0))))</f>
        <v/>
      </c>
      <c r="BH34" s="34" t="str">
        <f t="shared" si="2"/>
        <v/>
      </c>
      <c r="BI34" s="57" t="str">
        <f t="shared" si="3"/>
        <v>abs</v>
      </c>
      <c r="BJ34" s="58" t="str">
        <f t="shared" si="4"/>
        <v/>
      </c>
    </row>
    <row r="35" spans="1:62" ht="14.25" thickTop="1" thickBot="1">
      <c r="A35" s="38">
        <v>31</v>
      </c>
      <c r="B35" s="39"/>
      <c r="C35" s="39"/>
      <c r="D35" s="40" t="str">
        <f t="shared" si="0"/>
        <v>G</v>
      </c>
      <c r="E35">
        <f>AP42</f>
        <v>0</v>
      </c>
      <c r="K35" s="21">
        <v>31</v>
      </c>
      <c r="L35" s="47"/>
      <c r="M35" s="59"/>
      <c r="N35" s="59"/>
      <c r="O35" s="59"/>
      <c r="P35" s="59"/>
      <c r="Q35" s="59"/>
      <c r="R35" s="59"/>
      <c r="S35" s="59"/>
      <c r="T35" s="59"/>
      <c r="U35" s="59"/>
      <c r="V35" s="59"/>
      <c r="W35" s="59"/>
      <c r="X35" s="59"/>
      <c r="Y35" s="59"/>
      <c r="Z35" s="59"/>
      <c r="AA35" s="59"/>
      <c r="AB35" s="59"/>
      <c r="AC35" s="59"/>
      <c r="AD35" s="59"/>
      <c r="AE35" s="59"/>
      <c r="AF35" s="59"/>
      <c r="AG35" s="59"/>
      <c r="AH35" s="59"/>
      <c r="AI35" s="59"/>
      <c r="AJ35" s="59"/>
      <c r="AK35" s="59"/>
      <c r="AL35" s="59"/>
      <c r="AM35" s="59"/>
      <c r="AN35" s="59"/>
      <c r="AO35" s="59"/>
      <c r="AP35" s="42"/>
      <c r="AQ35" s="59"/>
      <c r="AR35" s="59"/>
      <c r="AS35" s="59"/>
      <c r="AT35" s="60"/>
      <c r="AU35" s="45" t="str">
        <f t="shared" si="5"/>
        <v/>
      </c>
      <c r="AV35" s="46">
        <f t="shared" si="6"/>
        <v>0</v>
      </c>
      <c r="AW35" s="47">
        <f>AP42+AV35</f>
        <v>0</v>
      </c>
      <c r="AX35" s="46">
        <f t="shared" si="7"/>
        <v>0</v>
      </c>
      <c r="AY35" s="61" t="str">
        <f t="shared" si="8"/>
        <v/>
      </c>
      <c r="AZ35" s="62" t="str">
        <f t="shared" si="8"/>
        <v/>
      </c>
      <c r="BA35" s="63" t="str">
        <f t="shared" si="8"/>
        <v>G</v>
      </c>
      <c r="BB35" s="64">
        <f t="shared" si="9"/>
        <v>0</v>
      </c>
      <c r="BC35" s="65">
        <f t="shared" si="10"/>
        <v>0</v>
      </c>
      <c r="BD35" s="66" t="str">
        <f t="shared" si="11"/>
        <v/>
      </c>
      <c r="BE35" s="67" t="str">
        <f t="shared" si="12"/>
        <v/>
      </c>
      <c r="BF35" s="68" t="str">
        <f t="shared" si="1"/>
        <v>abs</v>
      </c>
      <c r="BG35" s="69" t="str">
        <f t="array" ref="BG35">IF(BB35="","",IF(BB35=0,"",SUM(IF(L35:AT35=7,1,0))))</f>
        <v/>
      </c>
      <c r="BH35" s="34" t="str">
        <f t="shared" si="2"/>
        <v/>
      </c>
      <c r="BI35" s="70" t="str">
        <f t="shared" si="3"/>
        <v>abs</v>
      </c>
      <c r="BJ35" s="71" t="str">
        <f t="shared" si="4"/>
        <v/>
      </c>
    </row>
    <row r="36" spans="1:62" ht="14.25" thickTop="1" thickBot="1">
      <c r="A36" s="38">
        <v>32</v>
      </c>
      <c r="B36" s="39"/>
      <c r="C36" s="39"/>
      <c r="D36" s="40" t="str">
        <f t="shared" si="0"/>
        <v>G</v>
      </c>
      <c r="E36">
        <f>AQ42</f>
        <v>0</v>
      </c>
      <c r="K36" s="21">
        <v>32</v>
      </c>
      <c r="L36" s="41"/>
      <c r="M36" s="43"/>
      <c r="N36" s="43"/>
      <c r="O36" s="43"/>
      <c r="P36" s="43"/>
      <c r="Q36" s="43"/>
      <c r="R36" s="43"/>
      <c r="S36" s="43"/>
      <c r="T36" s="43"/>
      <c r="U36" s="43"/>
      <c r="V36" s="43"/>
      <c r="W36" s="43"/>
      <c r="X36" s="43"/>
      <c r="Y36" s="43"/>
      <c r="Z36" s="43"/>
      <c r="AA36" s="43"/>
      <c r="AB36" s="43"/>
      <c r="AC36" s="43"/>
      <c r="AD36" s="43"/>
      <c r="AE36" s="43"/>
      <c r="AF36" s="43"/>
      <c r="AG36" s="43"/>
      <c r="AH36" s="43"/>
      <c r="AI36" s="43"/>
      <c r="AJ36" s="43"/>
      <c r="AK36" s="43"/>
      <c r="AL36" s="43"/>
      <c r="AM36" s="43"/>
      <c r="AN36" s="43"/>
      <c r="AO36" s="43"/>
      <c r="AP36" s="43"/>
      <c r="AQ36" s="42"/>
      <c r="AR36" s="43"/>
      <c r="AS36" s="43"/>
      <c r="AT36" s="44"/>
      <c r="AU36" s="45" t="str">
        <f t="shared" si="5"/>
        <v/>
      </c>
      <c r="AV36" s="46">
        <f t="shared" si="6"/>
        <v>0</v>
      </c>
      <c r="AW36" s="47">
        <f>AQ42+AV36</f>
        <v>0</v>
      </c>
      <c r="AX36" s="46">
        <f t="shared" si="7"/>
        <v>0</v>
      </c>
      <c r="AY36" s="48" t="str">
        <f t="shared" si="8"/>
        <v/>
      </c>
      <c r="AZ36" s="49" t="str">
        <f t="shared" si="8"/>
        <v/>
      </c>
      <c r="BA36" s="50" t="str">
        <f t="shared" si="8"/>
        <v>G</v>
      </c>
      <c r="BB36" s="51">
        <f t="shared" si="9"/>
        <v>0</v>
      </c>
      <c r="BC36" s="52">
        <f t="shared" si="10"/>
        <v>0</v>
      </c>
      <c r="BD36" s="53" t="str">
        <f t="shared" si="11"/>
        <v/>
      </c>
      <c r="BE36" s="54" t="str">
        <f t="shared" si="12"/>
        <v/>
      </c>
      <c r="BF36" s="55" t="str">
        <f t="shared" si="1"/>
        <v>abs</v>
      </c>
      <c r="BG36" s="56" t="str">
        <f t="array" ref="BG36">IF(BB36="","",IF(BB36=0,"",SUM(IF(L36:AT36=7,1,0))))</f>
        <v/>
      </c>
      <c r="BH36" s="34" t="str">
        <f t="shared" si="2"/>
        <v/>
      </c>
      <c r="BI36" s="57" t="str">
        <f t="shared" si="3"/>
        <v>abs</v>
      </c>
      <c r="BJ36" s="58" t="str">
        <f t="shared" si="4"/>
        <v/>
      </c>
    </row>
    <row r="37" spans="1:62" ht="14.25" thickTop="1" thickBot="1">
      <c r="A37" s="38">
        <v>33</v>
      </c>
      <c r="B37" s="39"/>
      <c r="C37" s="39"/>
      <c r="D37" s="40" t="str">
        <f t="shared" si="0"/>
        <v>F</v>
      </c>
      <c r="E37">
        <f>AR42</f>
        <v>0</v>
      </c>
      <c r="K37" s="21">
        <v>33</v>
      </c>
      <c r="L37" s="72"/>
      <c r="M37" s="73"/>
      <c r="N37" s="73"/>
      <c r="O37" s="73"/>
      <c r="P37" s="73"/>
      <c r="Q37" s="73"/>
      <c r="R37" s="73"/>
      <c r="S37" s="73"/>
      <c r="T37" s="73"/>
      <c r="U37" s="73"/>
      <c r="V37" s="73"/>
      <c r="W37" s="73"/>
      <c r="X37" s="73"/>
      <c r="Y37" s="73"/>
      <c r="Z37" s="73"/>
      <c r="AA37" s="73"/>
      <c r="AB37" s="73"/>
      <c r="AC37" s="73"/>
      <c r="AD37" s="73"/>
      <c r="AE37" s="73"/>
      <c r="AF37" s="73"/>
      <c r="AG37" s="73"/>
      <c r="AH37" s="73"/>
      <c r="AI37" s="73"/>
      <c r="AJ37" s="73"/>
      <c r="AK37" s="73"/>
      <c r="AL37" s="73"/>
      <c r="AM37" s="73"/>
      <c r="AN37" s="73"/>
      <c r="AO37" s="73"/>
      <c r="AP37" s="73"/>
      <c r="AQ37" s="73"/>
      <c r="AR37" s="42"/>
      <c r="AS37" s="73"/>
      <c r="AT37" s="74"/>
      <c r="AU37" s="45" t="str">
        <f t="shared" si="5"/>
        <v/>
      </c>
      <c r="AV37" s="46">
        <f t="shared" si="6"/>
        <v>0</v>
      </c>
      <c r="AW37" s="47">
        <f>AR42+AV37</f>
        <v>0</v>
      </c>
      <c r="AX37" s="46">
        <f t="shared" si="7"/>
        <v>0</v>
      </c>
      <c r="AY37" s="61" t="str">
        <f t="shared" si="8"/>
        <v/>
      </c>
      <c r="AZ37" s="62" t="str">
        <f t="shared" si="8"/>
        <v/>
      </c>
      <c r="BA37" s="63" t="str">
        <f t="shared" si="8"/>
        <v>F</v>
      </c>
      <c r="BB37" s="64">
        <f t="shared" si="9"/>
        <v>0</v>
      </c>
      <c r="BC37" s="65">
        <f t="shared" si="10"/>
        <v>0</v>
      </c>
      <c r="BD37" s="66" t="str">
        <f t="shared" si="11"/>
        <v/>
      </c>
      <c r="BE37" s="67" t="str">
        <f t="shared" si="12"/>
        <v/>
      </c>
      <c r="BF37" s="68" t="str">
        <f t="shared" si="1"/>
        <v>abs</v>
      </c>
      <c r="BG37" s="69" t="str">
        <f t="array" ref="BG37">IF(BB37="","",IF(BB37=0,"",SUM(IF(L37:AT37=7,1,0))))</f>
        <v/>
      </c>
      <c r="BH37" s="34" t="str">
        <f t="shared" si="2"/>
        <v/>
      </c>
      <c r="BI37" s="70" t="str">
        <f t="shared" si="3"/>
        <v>abs</v>
      </c>
      <c r="BJ37" s="71" t="str">
        <f t="shared" si="4"/>
        <v/>
      </c>
    </row>
    <row r="38" spans="1:62" ht="14.25" thickTop="1" thickBot="1">
      <c r="A38" s="38">
        <v>34</v>
      </c>
      <c r="B38" s="39"/>
      <c r="C38" s="39"/>
      <c r="D38" s="40" t="str">
        <f t="shared" si="0"/>
        <v>G</v>
      </c>
      <c r="E38">
        <f>AS42</f>
        <v>0</v>
      </c>
      <c r="K38" s="21">
        <v>34</v>
      </c>
      <c r="L38" s="41"/>
      <c r="M38" s="43"/>
      <c r="N38" s="43"/>
      <c r="O38" s="43"/>
      <c r="P38" s="43"/>
      <c r="Q38" s="43"/>
      <c r="R38" s="43"/>
      <c r="S38" s="43"/>
      <c r="T38" s="43"/>
      <c r="U38" s="43"/>
      <c r="V38" s="43"/>
      <c r="W38" s="43"/>
      <c r="X38" s="43"/>
      <c r="Y38" s="43"/>
      <c r="Z38" s="43"/>
      <c r="AA38" s="43"/>
      <c r="AB38" s="43"/>
      <c r="AC38" s="43"/>
      <c r="AD38" s="43"/>
      <c r="AE38" s="43"/>
      <c r="AF38" s="43"/>
      <c r="AG38" s="43"/>
      <c r="AH38" s="43"/>
      <c r="AI38" s="43"/>
      <c r="AJ38" s="43"/>
      <c r="AK38" s="43"/>
      <c r="AL38" s="43"/>
      <c r="AM38" s="43"/>
      <c r="AN38" s="43"/>
      <c r="AO38" s="43"/>
      <c r="AP38" s="43"/>
      <c r="AQ38" s="43"/>
      <c r="AR38" s="43"/>
      <c r="AS38" s="42"/>
      <c r="AT38" s="44"/>
      <c r="AU38" s="45" t="str">
        <f t="shared" si="5"/>
        <v/>
      </c>
      <c r="AV38" s="46">
        <f t="shared" si="6"/>
        <v>0</v>
      </c>
      <c r="AW38" s="47">
        <f>AS42+AV38</f>
        <v>0</v>
      </c>
      <c r="AX38" s="46">
        <f t="shared" si="7"/>
        <v>0</v>
      </c>
      <c r="AY38" s="48" t="str">
        <f t="shared" si="8"/>
        <v/>
      </c>
      <c r="AZ38" s="49" t="str">
        <f t="shared" si="8"/>
        <v/>
      </c>
      <c r="BA38" s="50" t="str">
        <f t="shared" si="8"/>
        <v>G</v>
      </c>
      <c r="BB38" s="51">
        <f t="shared" si="9"/>
        <v>0</v>
      </c>
      <c r="BC38" s="52">
        <f t="shared" si="10"/>
        <v>0</v>
      </c>
      <c r="BD38" s="53" t="str">
        <f t="shared" si="11"/>
        <v/>
      </c>
      <c r="BE38" s="54" t="str">
        <f t="shared" si="12"/>
        <v/>
      </c>
      <c r="BF38" s="55" t="str">
        <f t="shared" si="1"/>
        <v>abs</v>
      </c>
      <c r="BG38" s="56" t="str">
        <f t="array" ref="BG38">IF(BB38="","",IF(BB38=0,"",SUM(IF(L38:AT38=7,1,0))))</f>
        <v/>
      </c>
      <c r="BH38" s="34" t="str">
        <f t="shared" si="2"/>
        <v/>
      </c>
      <c r="BI38" s="57" t="str">
        <f t="shared" si="3"/>
        <v>abs</v>
      </c>
      <c r="BJ38" s="58" t="str">
        <f t="shared" si="4"/>
        <v/>
      </c>
    </row>
    <row r="39" spans="1:62" ht="14.25" thickTop="1" thickBot="1">
      <c r="A39" s="75"/>
      <c r="B39" s="76"/>
      <c r="C39" s="76"/>
      <c r="D39" s="77"/>
      <c r="E39">
        <f>AT42</f>
        <v>0</v>
      </c>
      <c r="K39" s="8">
        <v>35</v>
      </c>
      <c r="L39" s="78"/>
      <c r="M39" s="79"/>
      <c r="N39" s="79"/>
      <c r="O39" s="79"/>
      <c r="P39" s="79"/>
      <c r="Q39" s="79"/>
      <c r="R39" s="79"/>
      <c r="S39" s="79"/>
      <c r="T39" s="79"/>
      <c r="U39" s="79"/>
      <c r="V39" s="79"/>
      <c r="W39" s="79"/>
      <c r="X39" s="79"/>
      <c r="Y39" s="79"/>
      <c r="Z39" s="79"/>
      <c r="AA39" s="79"/>
      <c r="AB39" s="79"/>
      <c r="AC39" s="79"/>
      <c r="AD39" s="79"/>
      <c r="AE39" s="79"/>
      <c r="AF39" s="79"/>
      <c r="AG39" s="79"/>
      <c r="AH39" s="79"/>
      <c r="AI39" s="79"/>
      <c r="AJ39" s="79"/>
      <c r="AK39" s="79"/>
      <c r="AL39" s="79"/>
      <c r="AM39" s="79"/>
      <c r="AN39" s="79"/>
      <c r="AO39" s="79"/>
      <c r="AP39" s="79"/>
      <c r="AQ39" s="79"/>
      <c r="AR39" s="79"/>
      <c r="AS39" s="79"/>
      <c r="AT39" s="80"/>
      <c r="AU39" s="81" t="str">
        <f t="shared" si="5"/>
        <v/>
      </c>
      <c r="AV39" s="82">
        <f t="shared" si="6"/>
        <v>0</v>
      </c>
      <c r="AW39" s="83">
        <f>AT42+AV39</f>
        <v>0</v>
      </c>
      <c r="AX39" s="82">
        <f t="shared" si="7"/>
        <v>0</v>
      </c>
      <c r="AY39" s="84" t="str">
        <f t="shared" si="8"/>
        <v/>
      </c>
      <c r="AZ39" s="85" t="str">
        <f t="shared" si="8"/>
        <v/>
      </c>
      <c r="BA39" s="86" t="str">
        <f t="shared" si="8"/>
        <v/>
      </c>
      <c r="BB39" s="87">
        <f t="shared" si="9"/>
        <v>0</v>
      </c>
      <c r="BC39" s="88">
        <f t="shared" si="10"/>
        <v>0</v>
      </c>
      <c r="BD39" s="89" t="str">
        <f t="shared" si="11"/>
        <v/>
      </c>
      <c r="BE39" s="90" t="str">
        <f t="shared" si="12"/>
        <v/>
      </c>
      <c r="BF39" s="91" t="str">
        <f t="shared" si="1"/>
        <v>abs</v>
      </c>
      <c r="BG39" s="92" t="str">
        <f t="array" ref="BG39">IF(BB39="","",IF(BB39=0,"",SUM(IF(L39:AT39=7,1,0))))</f>
        <v/>
      </c>
      <c r="BH39" s="34" t="str">
        <f t="shared" si="2"/>
        <v/>
      </c>
      <c r="BI39" s="93" t="str">
        <f t="shared" si="3"/>
        <v>abs</v>
      </c>
      <c r="BJ39" s="94" t="str">
        <f t="shared" si="4"/>
        <v/>
      </c>
    </row>
    <row r="40" spans="1:62" ht="21" customHeight="1" thickBot="1">
      <c r="AC40" s="95" t="s">
        <v>17</v>
      </c>
    </row>
    <row r="41" spans="1:62" ht="26.25" customHeight="1" thickTop="1" thickBot="1">
      <c r="L41" s="96">
        <v>1</v>
      </c>
      <c r="M41" s="96">
        <v>2</v>
      </c>
      <c r="N41" s="96">
        <v>3</v>
      </c>
      <c r="O41" s="96">
        <v>4</v>
      </c>
      <c r="P41" s="96">
        <v>5</v>
      </c>
      <c r="Q41" s="96">
        <v>6</v>
      </c>
      <c r="R41" s="96">
        <v>7</v>
      </c>
      <c r="S41" s="96">
        <v>8</v>
      </c>
      <c r="T41" s="96">
        <v>9</v>
      </c>
      <c r="U41" s="96">
        <v>10</v>
      </c>
      <c r="V41" s="96">
        <v>11</v>
      </c>
      <c r="W41" s="96">
        <v>12</v>
      </c>
      <c r="X41" s="96">
        <v>13</v>
      </c>
      <c r="Y41" s="96">
        <v>14</v>
      </c>
      <c r="Z41" s="96">
        <v>15</v>
      </c>
      <c r="AA41" s="96">
        <v>16</v>
      </c>
      <c r="AB41" s="96">
        <v>17</v>
      </c>
      <c r="AC41" s="96">
        <v>18</v>
      </c>
      <c r="AD41" s="96">
        <v>19</v>
      </c>
      <c r="AE41" s="96">
        <v>20</v>
      </c>
      <c r="AF41" s="96">
        <v>21</v>
      </c>
      <c r="AG41" s="96">
        <v>22</v>
      </c>
      <c r="AH41" s="96">
        <v>23</v>
      </c>
      <c r="AI41" s="96">
        <v>24</v>
      </c>
      <c r="AJ41" s="96">
        <v>25</v>
      </c>
      <c r="AK41" s="96">
        <v>26</v>
      </c>
      <c r="AL41" s="96">
        <v>27</v>
      </c>
      <c r="AM41" s="96">
        <v>28</v>
      </c>
      <c r="AN41" s="96">
        <v>29</v>
      </c>
      <c r="AO41" s="96">
        <v>30</v>
      </c>
      <c r="AP41" s="96">
        <v>31</v>
      </c>
      <c r="AQ41" s="96">
        <v>32</v>
      </c>
      <c r="AR41" s="96">
        <v>33</v>
      </c>
      <c r="AS41" s="96">
        <v>34</v>
      </c>
      <c r="AT41" s="96">
        <v>35</v>
      </c>
    </row>
    <row r="42" spans="1:62" ht="13.5" thickTop="1">
      <c r="L42">
        <f>SUM(L5:L39)</f>
        <v>0</v>
      </c>
      <c r="M42">
        <f t="shared" ref="M42:AT42" si="13">SUM(M5:M39)</f>
        <v>0</v>
      </c>
      <c r="N42">
        <f t="shared" si="13"/>
        <v>0</v>
      </c>
      <c r="O42">
        <f t="shared" si="13"/>
        <v>0</v>
      </c>
      <c r="P42">
        <f t="shared" si="13"/>
        <v>0</v>
      </c>
      <c r="Q42">
        <f t="shared" si="13"/>
        <v>0</v>
      </c>
      <c r="R42">
        <f t="shared" si="13"/>
        <v>0</v>
      </c>
      <c r="S42">
        <f t="shared" si="13"/>
        <v>0</v>
      </c>
      <c r="T42">
        <f t="shared" si="13"/>
        <v>0</v>
      </c>
      <c r="U42">
        <f t="shared" si="13"/>
        <v>0</v>
      </c>
      <c r="V42">
        <f t="shared" si="13"/>
        <v>0</v>
      </c>
      <c r="W42">
        <f t="shared" si="13"/>
        <v>0</v>
      </c>
      <c r="X42">
        <f t="shared" si="13"/>
        <v>0</v>
      </c>
      <c r="Y42">
        <f t="shared" si="13"/>
        <v>0</v>
      </c>
      <c r="Z42">
        <f t="shared" si="13"/>
        <v>0</v>
      </c>
      <c r="AA42">
        <f t="shared" si="13"/>
        <v>0</v>
      </c>
      <c r="AB42">
        <f t="shared" si="13"/>
        <v>0</v>
      </c>
      <c r="AC42">
        <f t="shared" si="13"/>
        <v>0</v>
      </c>
      <c r="AD42">
        <f t="shared" si="13"/>
        <v>0</v>
      </c>
      <c r="AE42">
        <f t="shared" si="13"/>
        <v>0</v>
      </c>
      <c r="AF42">
        <f t="shared" si="13"/>
        <v>0</v>
      </c>
      <c r="AG42">
        <f t="shared" si="13"/>
        <v>0</v>
      </c>
      <c r="AH42">
        <f t="shared" si="13"/>
        <v>0</v>
      </c>
      <c r="AI42">
        <f t="shared" si="13"/>
        <v>0</v>
      </c>
      <c r="AJ42">
        <f t="shared" si="13"/>
        <v>0</v>
      </c>
      <c r="AK42">
        <f t="shared" si="13"/>
        <v>0</v>
      </c>
      <c r="AL42">
        <f t="shared" si="13"/>
        <v>0</v>
      </c>
      <c r="AM42">
        <f t="shared" si="13"/>
        <v>0</v>
      </c>
      <c r="AN42">
        <f t="shared" si="13"/>
        <v>0</v>
      </c>
      <c r="AO42">
        <f t="shared" si="13"/>
        <v>0</v>
      </c>
      <c r="AP42">
        <f t="shared" si="13"/>
        <v>0</v>
      </c>
      <c r="AQ42">
        <f t="shared" si="13"/>
        <v>0</v>
      </c>
      <c r="AR42">
        <f t="shared" si="13"/>
        <v>0</v>
      </c>
      <c r="AS42">
        <f t="shared" si="13"/>
        <v>0</v>
      </c>
      <c r="AT42">
        <f t="shared" si="13"/>
        <v>0</v>
      </c>
    </row>
  </sheetData>
  <phoneticPr fontId="0" type="noConversion"/>
  <pageMargins left="0.78740157499999996" right="0.78740157499999996" top="0.984251969" bottom="0.984251969" header="0.4921259845" footer="0.4921259845"/>
  <pageSetup paperSize="9" orientation="portrait" horizontalDpi="4294967293" verticalDpi="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B30"/>
  <sheetViews>
    <sheetView topLeftCell="AF1" workbookViewId="0">
      <selection activeCell="B1" sqref="B1"/>
    </sheetView>
  </sheetViews>
  <sheetFormatPr baseColWidth="10" defaultRowHeight="12.75"/>
  <sheetData>
    <row r="1" spans="1:2">
      <c r="A1" t="s">
        <v>21</v>
      </c>
    </row>
    <row r="2" spans="1:2">
      <c r="A2" t="s">
        <v>20</v>
      </c>
    </row>
    <row r="4" spans="1:2">
      <c r="A4">
        <v>1</v>
      </c>
      <c r="B4" t="s">
        <v>22</v>
      </c>
    </row>
    <row r="5" spans="1:2">
      <c r="A5">
        <v>2</v>
      </c>
      <c r="B5" t="s">
        <v>23</v>
      </c>
    </row>
    <row r="6" spans="1:2">
      <c r="A6">
        <v>3</v>
      </c>
      <c r="B6" t="s">
        <v>24</v>
      </c>
    </row>
    <row r="7" spans="1:2">
      <c r="A7">
        <v>4</v>
      </c>
      <c r="B7" t="s">
        <v>25</v>
      </c>
    </row>
    <row r="8" spans="1:2">
      <c r="A8">
        <v>5</v>
      </c>
      <c r="B8" t="s">
        <v>26</v>
      </c>
    </row>
    <row r="9" spans="1:2">
      <c r="A9">
        <v>6</v>
      </c>
      <c r="B9" t="s">
        <v>27</v>
      </c>
    </row>
    <row r="10" spans="1:2">
      <c r="A10">
        <v>7</v>
      </c>
      <c r="B10" t="s">
        <v>32</v>
      </c>
    </row>
    <row r="11" spans="1:2">
      <c r="A11">
        <v>8</v>
      </c>
      <c r="B11" t="s">
        <v>28</v>
      </c>
    </row>
    <row r="12" spans="1:2">
      <c r="A12">
        <v>9</v>
      </c>
      <c r="B12" t="s">
        <v>29</v>
      </c>
    </row>
    <row r="13" spans="1:2">
      <c r="A13">
        <v>10</v>
      </c>
      <c r="B13" t="s">
        <v>30</v>
      </c>
    </row>
    <row r="14" spans="1:2">
      <c r="A14">
        <v>11</v>
      </c>
      <c r="B14" t="s">
        <v>31</v>
      </c>
    </row>
    <row r="15" spans="1:2">
      <c r="A15">
        <v>12</v>
      </c>
    </row>
    <row r="16" spans="1:2">
      <c r="A16">
        <v>13</v>
      </c>
    </row>
    <row r="17" spans="1:1">
      <c r="A17">
        <v>14</v>
      </c>
    </row>
    <row r="18" spans="1:1">
      <c r="A18">
        <v>15</v>
      </c>
    </row>
    <row r="19" spans="1:1">
      <c r="A19">
        <v>16</v>
      </c>
    </row>
    <row r="20" spans="1:1">
      <c r="A20">
        <v>17</v>
      </c>
    </row>
    <row r="21" spans="1:1">
      <c r="A21">
        <v>18</v>
      </c>
    </row>
    <row r="22" spans="1:1">
      <c r="A22">
        <v>19</v>
      </c>
    </row>
    <row r="23" spans="1:1">
      <c r="A23">
        <v>20</v>
      </c>
    </row>
    <row r="24" spans="1:1">
      <c r="A24">
        <v>21</v>
      </c>
    </row>
    <row r="25" spans="1:1">
      <c r="A25">
        <v>22</v>
      </c>
    </row>
    <row r="26" spans="1:1">
      <c r="A26">
        <v>23</v>
      </c>
    </row>
    <row r="27" spans="1:1">
      <c r="A27">
        <v>24</v>
      </c>
    </row>
    <row r="28" spans="1:1">
      <c r="A28">
        <v>25</v>
      </c>
    </row>
    <row r="29" spans="1:1">
      <c r="A29">
        <v>26</v>
      </c>
    </row>
    <row r="30" spans="1:1">
      <c r="A30">
        <v>27</v>
      </c>
    </row>
  </sheetData>
  <phoneticPr fontId="0" type="noConversion"/>
  <pageMargins left="0.78740157499999996" right="0.78740157499999996" top="0.984251969" bottom="0.984251969" header="0.4921259845" footer="0.492125984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2.75"/>
  <sheetData/>
  <phoneticPr fontId="0" type="noConversion"/>
  <pageMargins left="0.78740157499999996" right="0.78740157499999996" top="0.984251969" bottom="0.984251969" header="0.4921259845" footer="0.492125984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3</vt:i4>
      </vt:variant>
      <vt:variant>
        <vt:lpstr>Plages nommées</vt:lpstr>
      </vt:variant>
      <vt:variant>
        <vt:i4>2</vt:i4>
      </vt:variant>
    </vt:vector>
  </HeadingPairs>
  <TitlesOfParts>
    <vt:vector size="5" baseType="lpstr">
      <vt:lpstr>Feuil1</vt:lpstr>
      <vt:lpstr>Feuil2</vt:lpstr>
      <vt:lpstr>Feuil3</vt:lpstr>
      <vt:lpstr>indicebad</vt:lpstr>
      <vt:lpstr>nbpartiesmoy</vt:lpstr>
    </vt:vector>
  </TitlesOfParts>
  <Company>Beth Ceou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RIZO</dc:creator>
  <cp:lastModifiedBy>sébastien</cp:lastModifiedBy>
  <dcterms:created xsi:type="dcterms:W3CDTF">2006-04-08T16:36:57Z</dcterms:created>
  <dcterms:modified xsi:type="dcterms:W3CDTF">2012-02-18T06:48:42Z</dcterms:modified>
</cp:coreProperties>
</file>