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308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nicolashugueny/Documents/Raymond Vauthier/2020/AS/Cross/"/>
    </mc:Choice>
  </mc:AlternateContent>
  <xr:revisionPtr revIDLastSave="0" documentId="8_{DF5C8B95-B595-EA49-8E99-26DFAA2FF025}" xr6:coauthVersionLast="45" xr6:coauthVersionMax="45" xr10:uidLastSave="{00000000-0000-0000-0000-000000000000}"/>
  <bookViews>
    <workbookView xWindow="780" yWindow="460" windowWidth="20380" windowHeight="15080" tabRatio="753" xr2:uid="{00000000-000D-0000-FFFF-FFFF00000000}"/>
  </bookViews>
  <sheets>
    <sheet name="MF" sheetId="23" r:id="rId1"/>
    <sheet name="BF" sheetId="24" r:id="rId2"/>
    <sheet name="BG" sheetId="22" r:id="rId3"/>
    <sheet name="MG" sheetId="25" r:id="rId4"/>
    <sheet name="base élèves" sheetId="5" r:id="rId5"/>
    <sheet name="Aide" sheetId="3" r:id="rId6"/>
    <sheet name="Créer course" sheetId="21" r:id="rId7"/>
    <sheet name="Modèle course" sheetId="19" r:id="rId8"/>
  </sheets>
  <definedNames>
    <definedName name="_xlnm._FilterDatabase" localSheetId="5" hidden="1">Aide!$A$9:$E$29</definedName>
    <definedName name="_xlnm._FilterDatabase" localSheetId="1" hidden="1">BF!$A$9:$E$199</definedName>
    <definedName name="_xlnm._FilterDatabase" localSheetId="2" hidden="1">BG!$A$9:$E$199</definedName>
    <definedName name="_xlnm._FilterDatabase" localSheetId="0" hidden="1">MF!$A$9:$E$199</definedName>
    <definedName name="_xlnm._FilterDatabase" localSheetId="3" hidden="1">MG!$A$9:$E$199</definedName>
    <definedName name="_xlnm._FilterDatabase" localSheetId="7" hidden="1">'Modèle course'!$A$9:$E$199</definedName>
    <definedName name="champ">'base élèves'!$E$2:$E$500</definedName>
    <definedName name="liste_classe">'base élèves'!$G$1:$G$51</definedName>
    <definedName name="liste_nbre" localSheetId="1">BF!$F$1:$M$1</definedName>
    <definedName name="liste_nbre" localSheetId="2">BG!$F$1:$M$1</definedName>
    <definedName name="liste_nbre" localSheetId="0">MF!$F$1:$M$1</definedName>
    <definedName name="liste_nbre" localSheetId="3">MG!$F$1:$M$1</definedName>
    <definedName name="liste_nbre" localSheetId="7">'Modèle course'!$F$1:$M$1</definedName>
    <definedName name="liste_nbre">Aide!$F$1:$M$1</definedName>
    <definedName name="nbre_eleves" localSheetId="1">BF!$F$1:$M$2</definedName>
    <definedName name="nbre_eleves" localSheetId="2">BG!$F$1:$M$2</definedName>
    <definedName name="nbre_eleves" localSheetId="0">MF!$F$1:$M$2</definedName>
    <definedName name="nbre_eleves" localSheetId="3">MG!$F$1:$M$2</definedName>
    <definedName name="nbre_eleves" localSheetId="7">'Modèle course'!$F$1:$M$2</definedName>
    <definedName name="nbre_eleves">Aide!$F$1:$M$2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389" i="5" l="1"/>
  <c r="D388" i="5"/>
  <c r="D387" i="5"/>
  <c r="D386" i="5"/>
  <c r="D385" i="5"/>
  <c r="D384" i="5"/>
  <c r="D383" i="5"/>
  <c r="D382" i="5"/>
  <c r="D381" i="5"/>
  <c r="D380" i="5"/>
  <c r="D379" i="5"/>
  <c r="D378" i="5"/>
  <c r="D377" i="5"/>
  <c r="D376" i="5"/>
  <c r="D375" i="5"/>
  <c r="D374" i="5"/>
  <c r="D373" i="5"/>
  <c r="D372" i="5"/>
  <c r="D371" i="5"/>
  <c r="D370" i="5"/>
  <c r="D369" i="5"/>
  <c r="D368" i="5"/>
  <c r="D367" i="5"/>
  <c r="D366" i="5"/>
  <c r="D365" i="5"/>
  <c r="D364" i="5"/>
  <c r="D363" i="5"/>
  <c r="D362" i="5"/>
  <c r="D361" i="5"/>
  <c r="D360" i="5"/>
  <c r="D359" i="5"/>
  <c r="D358" i="5"/>
  <c r="D357" i="5"/>
  <c r="D356" i="5"/>
  <c r="D355" i="5"/>
  <c r="D354" i="5"/>
  <c r="D353" i="5"/>
  <c r="D352" i="5"/>
  <c r="D351" i="5"/>
  <c r="D350" i="5"/>
  <c r="D349" i="5"/>
  <c r="D348" i="5"/>
  <c r="D347" i="5"/>
  <c r="D346" i="5"/>
  <c r="D345" i="5"/>
  <c r="D344" i="5"/>
  <c r="D343" i="5"/>
  <c r="D342" i="5"/>
  <c r="D341" i="5"/>
  <c r="D340" i="5"/>
  <c r="D339" i="5"/>
  <c r="D338" i="5"/>
  <c r="D337" i="5"/>
  <c r="D336" i="5"/>
  <c r="D335" i="5"/>
  <c r="D334" i="5"/>
  <c r="D333" i="5"/>
  <c r="D332" i="5"/>
  <c r="D331" i="5"/>
  <c r="D330" i="5"/>
  <c r="D329" i="5"/>
  <c r="D328" i="5"/>
  <c r="D327" i="5"/>
  <c r="D326" i="5"/>
  <c r="D325" i="5"/>
  <c r="D324" i="5"/>
  <c r="D323" i="5"/>
  <c r="D322" i="5"/>
  <c r="D321" i="5"/>
  <c r="D320" i="5"/>
  <c r="D319" i="5"/>
  <c r="D318" i="5"/>
  <c r="D317" i="5"/>
  <c r="D316" i="5"/>
  <c r="D315" i="5"/>
  <c r="D314" i="5"/>
  <c r="D313" i="5"/>
  <c r="D312" i="5"/>
  <c r="D311" i="5"/>
  <c r="D310" i="5"/>
  <c r="D309" i="5"/>
  <c r="D308" i="5"/>
  <c r="D307" i="5"/>
  <c r="D306" i="5"/>
  <c r="D305" i="5"/>
  <c r="D304" i="5"/>
  <c r="D303" i="5"/>
  <c r="D302" i="5"/>
  <c r="D301" i="5"/>
  <c r="D300" i="5"/>
  <c r="D299" i="5"/>
  <c r="D298" i="5"/>
  <c r="D297" i="5"/>
  <c r="D296" i="5"/>
  <c r="D295" i="5"/>
  <c r="D294" i="5"/>
  <c r="D293" i="5"/>
  <c r="D292" i="5"/>
  <c r="D291" i="5"/>
  <c r="D290" i="5"/>
  <c r="D289" i="5"/>
  <c r="D288" i="5"/>
  <c r="D287" i="5"/>
  <c r="D286" i="5"/>
  <c r="D285" i="5"/>
  <c r="D284" i="5"/>
  <c r="D283" i="5"/>
  <c r="D282" i="5"/>
  <c r="D281" i="5"/>
  <c r="D280" i="5"/>
  <c r="D279" i="5"/>
  <c r="D278" i="5"/>
  <c r="D277" i="5"/>
  <c r="D276" i="5"/>
  <c r="D275" i="5"/>
  <c r="D274" i="5"/>
  <c r="D273" i="5"/>
  <c r="D272" i="5"/>
  <c r="D271" i="5"/>
  <c r="D270" i="5"/>
  <c r="D269" i="5"/>
  <c r="D268" i="5"/>
  <c r="D267" i="5"/>
  <c r="D266" i="5"/>
  <c r="D265" i="5"/>
  <c r="D264" i="5"/>
  <c r="D263" i="5"/>
  <c r="D262" i="5"/>
  <c r="D261" i="5"/>
  <c r="D260" i="5"/>
  <c r="D259" i="5"/>
  <c r="D258" i="5"/>
  <c r="D257" i="5"/>
  <c r="D256" i="5"/>
  <c r="D255" i="5"/>
  <c r="D254" i="5"/>
  <c r="D253" i="5"/>
  <c r="D252" i="5"/>
  <c r="D251" i="5"/>
  <c r="D250" i="5"/>
  <c r="D249" i="5"/>
  <c r="D248" i="5"/>
  <c r="D247" i="5"/>
  <c r="D246" i="5"/>
  <c r="D245" i="5"/>
  <c r="D244" i="5"/>
  <c r="D243" i="5"/>
  <c r="D242" i="5"/>
  <c r="D241" i="5"/>
  <c r="D240" i="5"/>
  <c r="D239" i="5"/>
  <c r="D238" i="5"/>
  <c r="D237" i="5"/>
  <c r="D236" i="5"/>
  <c r="D235" i="5"/>
  <c r="D234" i="5"/>
  <c r="D233" i="5"/>
  <c r="D232" i="5"/>
  <c r="D231" i="5"/>
  <c r="D230" i="5"/>
  <c r="D229" i="5"/>
  <c r="D228" i="5"/>
  <c r="D227" i="5"/>
  <c r="D226" i="5"/>
  <c r="D225" i="5"/>
  <c r="D224" i="5"/>
  <c r="D223" i="5"/>
  <c r="D222" i="5"/>
  <c r="D221" i="5"/>
  <c r="D220" i="5"/>
  <c r="D219" i="5"/>
  <c r="D218" i="5"/>
  <c r="D217" i="5"/>
  <c r="D216" i="5"/>
  <c r="D215" i="5"/>
  <c r="D214" i="5"/>
  <c r="D213" i="5"/>
  <c r="D212" i="5"/>
  <c r="D211" i="5"/>
  <c r="D210" i="5"/>
  <c r="D209" i="5"/>
  <c r="D208" i="5"/>
  <c r="D207" i="5"/>
  <c r="D206" i="5"/>
  <c r="D205" i="5"/>
  <c r="D204" i="5"/>
  <c r="D203" i="5"/>
  <c r="D202" i="5"/>
  <c r="D201" i="5"/>
  <c r="D200" i="5"/>
  <c r="D199" i="5"/>
  <c r="D198" i="5"/>
  <c r="D197" i="5"/>
  <c r="D196" i="5"/>
  <c r="D195" i="5"/>
  <c r="D194" i="5"/>
  <c r="D193" i="5"/>
  <c r="D192" i="5"/>
  <c r="D191" i="5"/>
  <c r="D190" i="5"/>
  <c r="D189" i="5"/>
  <c r="D188" i="5"/>
  <c r="D187" i="5"/>
  <c r="D186" i="5"/>
  <c r="D185" i="5"/>
  <c r="D184" i="5"/>
  <c r="D183" i="5"/>
  <c r="D182" i="5"/>
  <c r="D181" i="5"/>
  <c r="D180" i="5"/>
  <c r="D179" i="5"/>
  <c r="D178" i="5"/>
  <c r="D177" i="5"/>
  <c r="D176" i="5"/>
  <c r="D175" i="5"/>
  <c r="D174" i="5"/>
  <c r="D173" i="5"/>
  <c r="D172" i="5"/>
  <c r="D171" i="5"/>
  <c r="D170" i="5"/>
  <c r="D169" i="5"/>
  <c r="D168" i="5"/>
  <c r="D167" i="5"/>
  <c r="D166" i="5"/>
  <c r="D165" i="5"/>
  <c r="D164" i="5"/>
  <c r="D163" i="5"/>
  <c r="D162" i="5"/>
  <c r="D161" i="5"/>
  <c r="D160" i="5"/>
  <c r="D159" i="5"/>
  <c r="D158" i="5"/>
  <c r="D157" i="5"/>
  <c r="D156" i="5"/>
  <c r="D155" i="5"/>
  <c r="D154" i="5"/>
  <c r="D153" i="5"/>
  <c r="D152" i="5"/>
  <c r="D151" i="5"/>
  <c r="D150" i="5"/>
  <c r="D149" i="5"/>
  <c r="D148" i="5"/>
  <c r="D147" i="5"/>
  <c r="D146" i="5"/>
  <c r="D145" i="5"/>
  <c r="D144" i="5"/>
  <c r="D143" i="5"/>
  <c r="D142" i="5"/>
  <c r="D141" i="5"/>
  <c r="D140" i="5"/>
  <c r="D139" i="5"/>
  <c r="D138" i="5"/>
  <c r="D137" i="5"/>
  <c r="D136" i="5"/>
  <c r="D135" i="5"/>
  <c r="D134" i="5"/>
  <c r="D133" i="5"/>
  <c r="D132" i="5"/>
  <c r="D131" i="5"/>
  <c r="D130" i="5"/>
  <c r="D129" i="5"/>
  <c r="D128" i="5"/>
  <c r="D127" i="5"/>
  <c r="D126" i="5"/>
  <c r="D125" i="5"/>
  <c r="D124" i="5"/>
  <c r="D123" i="5"/>
  <c r="D122" i="5"/>
  <c r="D121" i="5"/>
  <c r="D120" i="5"/>
  <c r="D119" i="5"/>
  <c r="D118" i="5"/>
  <c r="D117" i="5"/>
  <c r="D116" i="5"/>
  <c r="D115" i="5"/>
  <c r="D114" i="5"/>
  <c r="D113" i="5"/>
  <c r="D112" i="5"/>
  <c r="D111" i="5"/>
  <c r="D110" i="5"/>
  <c r="D109" i="5"/>
  <c r="D108" i="5"/>
  <c r="D107" i="5"/>
  <c r="D106" i="5"/>
  <c r="D105" i="5"/>
  <c r="D104" i="5"/>
  <c r="D103" i="5"/>
  <c r="D102" i="5"/>
  <c r="D101" i="5"/>
  <c r="D100" i="5"/>
  <c r="D99" i="5"/>
  <c r="D98" i="5"/>
  <c r="D97" i="5"/>
  <c r="D96" i="5"/>
  <c r="D95" i="5"/>
  <c r="D94" i="5"/>
  <c r="D93" i="5"/>
  <c r="D92" i="5"/>
  <c r="D91" i="5"/>
  <c r="D90" i="5"/>
  <c r="D89" i="5"/>
  <c r="D88" i="5"/>
  <c r="D87" i="5"/>
  <c r="D86" i="5"/>
  <c r="D85" i="5"/>
  <c r="D84" i="5"/>
  <c r="D83" i="5"/>
  <c r="D82" i="5"/>
  <c r="D81" i="5"/>
  <c r="D80" i="5"/>
  <c r="D79" i="5"/>
  <c r="D78" i="5"/>
  <c r="D77" i="5"/>
  <c r="D76" i="5"/>
  <c r="D75" i="5"/>
  <c r="D74" i="5"/>
  <c r="D73" i="5"/>
  <c r="D72" i="5"/>
  <c r="D71" i="5"/>
  <c r="D70" i="5"/>
  <c r="D69" i="5"/>
  <c r="D68" i="5"/>
  <c r="D67" i="5"/>
  <c r="D66" i="5"/>
  <c r="D65" i="5"/>
  <c r="D64" i="5"/>
  <c r="D63" i="5"/>
  <c r="D62" i="5"/>
  <c r="D61" i="5"/>
  <c r="D60" i="5"/>
  <c r="D59" i="5"/>
  <c r="D58" i="5"/>
  <c r="D57" i="5"/>
  <c r="D56" i="5"/>
  <c r="D55" i="5"/>
  <c r="D54" i="5"/>
  <c r="D53" i="5"/>
  <c r="D52" i="5"/>
  <c r="D51" i="5"/>
  <c r="D50" i="5"/>
  <c r="D49" i="5"/>
  <c r="D48" i="5"/>
  <c r="D47" i="5"/>
  <c r="D46" i="5"/>
  <c r="D45" i="5"/>
  <c r="D44" i="5"/>
  <c r="D43" i="5"/>
  <c r="D42" i="5"/>
  <c r="D41" i="5"/>
  <c r="D40" i="5"/>
  <c r="D39" i="5"/>
  <c r="D38" i="5"/>
  <c r="D37" i="5"/>
  <c r="D36" i="5"/>
  <c r="D35" i="5"/>
  <c r="D34" i="5"/>
  <c r="D33" i="5"/>
  <c r="D32" i="5"/>
  <c r="D31" i="5"/>
  <c r="D30" i="5"/>
  <c r="D29" i="5"/>
  <c r="D28" i="5"/>
  <c r="D27" i="5"/>
  <c r="D26" i="5"/>
  <c r="D25" i="5"/>
  <c r="D24" i="5"/>
  <c r="D23" i="5"/>
  <c r="D22" i="5"/>
  <c r="D21" i="5"/>
  <c r="D20" i="5"/>
  <c r="D19" i="5"/>
  <c r="D18" i="5"/>
  <c r="D17" i="5"/>
  <c r="D16" i="5"/>
  <c r="D15" i="5"/>
  <c r="D14" i="5"/>
  <c r="D13" i="5"/>
  <c r="D12" i="5"/>
  <c r="D11" i="5"/>
  <c r="D10" i="5"/>
  <c r="D9" i="5"/>
  <c r="D8" i="5"/>
  <c r="D7" i="5"/>
  <c r="D6" i="5"/>
  <c r="D5" i="5"/>
  <c r="D4" i="5"/>
  <c r="D3" i="5"/>
  <c r="D2" i="5"/>
  <c r="E2" i="5"/>
  <c r="E3" i="5"/>
  <c r="E4" i="5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E133" i="5"/>
  <c r="E134" i="5"/>
  <c r="E135" i="5"/>
  <c r="E136" i="5"/>
  <c r="E137" i="5"/>
  <c r="E138" i="5"/>
  <c r="E139" i="5"/>
  <c r="E140" i="5"/>
  <c r="E141" i="5"/>
  <c r="E142" i="5"/>
  <c r="E143" i="5"/>
  <c r="E144" i="5"/>
  <c r="E145" i="5"/>
  <c r="E146" i="5"/>
  <c r="E147" i="5"/>
  <c r="E148" i="5"/>
  <c r="E149" i="5"/>
  <c r="E150" i="5"/>
  <c r="E151" i="5"/>
  <c r="E152" i="5"/>
  <c r="E153" i="5"/>
  <c r="E154" i="5"/>
  <c r="E155" i="5"/>
  <c r="E156" i="5"/>
  <c r="E157" i="5"/>
  <c r="E158" i="5"/>
  <c r="E159" i="5"/>
  <c r="E160" i="5"/>
  <c r="E161" i="5"/>
  <c r="E162" i="5"/>
  <c r="E163" i="5"/>
  <c r="E164" i="5"/>
  <c r="E165" i="5"/>
  <c r="E166" i="5"/>
  <c r="E167" i="5"/>
  <c r="E168" i="5"/>
  <c r="E169" i="5"/>
  <c r="E170" i="5"/>
  <c r="E171" i="5"/>
  <c r="E172" i="5"/>
  <c r="E173" i="5"/>
  <c r="E174" i="5"/>
  <c r="E175" i="5"/>
  <c r="E176" i="5"/>
  <c r="E177" i="5"/>
  <c r="E178" i="5"/>
  <c r="E179" i="5"/>
  <c r="E180" i="5"/>
  <c r="E181" i="5"/>
  <c r="E182" i="5"/>
  <c r="E183" i="5"/>
  <c r="E184" i="5"/>
  <c r="E185" i="5"/>
  <c r="E186" i="5"/>
  <c r="E187" i="5"/>
  <c r="E188" i="5"/>
  <c r="E189" i="5"/>
  <c r="E190" i="5"/>
  <c r="E191" i="5"/>
  <c r="E192" i="5"/>
  <c r="E193" i="5"/>
  <c r="E194" i="5"/>
  <c r="E195" i="5"/>
  <c r="E196" i="5"/>
  <c r="E197" i="5"/>
  <c r="E198" i="5"/>
  <c r="E199" i="5"/>
  <c r="E200" i="5"/>
  <c r="E201" i="5"/>
  <c r="E202" i="5"/>
  <c r="E203" i="5"/>
  <c r="E204" i="5"/>
  <c r="E205" i="5"/>
  <c r="E206" i="5"/>
  <c r="E207" i="5"/>
  <c r="E208" i="5"/>
  <c r="E209" i="5"/>
  <c r="E210" i="5"/>
  <c r="E211" i="5"/>
  <c r="E212" i="5"/>
  <c r="E213" i="5"/>
  <c r="E214" i="5"/>
  <c r="E215" i="5"/>
  <c r="E216" i="5"/>
  <c r="E217" i="5"/>
  <c r="E218" i="5"/>
  <c r="E219" i="5"/>
  <c r="E220" i="5"/>
  <c r="E221" i="5"/>
  <c r="E222" i="5"/>
  <c r="E223" i="5"/>
  <c r="E224" i="5"/>
  <c r="E225" i="5"/>
  <c r="E226" i="5"/>
  <c r="E227" i="5"/>
  <c r="E228" i="5"/>
  <c r="E229" i="5"/>
  <c r="E230" i="5"/>
  <c r="E231" i="5"/>
  <c r="E232" i="5"/>
  <c r="E233" i="5"/>
  <c r="E234" i="5"/>
  <c r="E235" i="5"/>
  <c r="E236" i="5"/>
  <c r="E237" i="5"/>
  <c r="E238" i="5"/>
  <c r="E239" i="5"/>
  <c r="E240" i="5"/>
  <c r="E241" i="5"/>
  <c r="E242" i="5"/>
  <c r="E243" i="5"/>
  <c r="E244" i="5"/>
  <c r="E245" i="5"/>
  <c r="E246" i="5"/>
  <c r="E247" i="5"/>
  <c r="E248" i="5"/>
  <c r="E249" i="5"/>
  <c r="E250" i="5"/>
  <c r="E251" i="5"/>
  <c r="E252" i="5"/>
  <c r="E253" i="5"/>
  <c r="E254" i="5"/>
  <c r="E255" i="5"/>
  <c r="E256" i="5"/>
  <c r="E257" i="5"/>
  <c r="E258" i="5"/>
  <c r="E259" i="5"/>
  <c r="E260" i="5"/>
  <c r="E261" i="5"/>
  <c r="E262" i="5"/>
  <c r="E263" i="5"/>
  <c r="E264" i="5"/>
  <c r="E265" i="5"/>
  <c r="E266" i="5"/>
  <c r="E267" i="5"/>
  <c r="E268" i="5"/>
  <c r="E269" i="5"/>
  <c r="E270" i="5"/>
  <c r="E271" i="5"/>
  <c r="E272" i="5"/>
  <c r="E273" i="5"/>
  <c r="E274" i="5"/>
  <c r="E275" i="5"/>
  <c r="E276" i="5"/>
  <c r="E277" i="5"/>
  <c r="E278" i="5"/>
  <c r="E279" i="5"/>
  <c r="E280" i="5"/>
  <c r="E281" i="5"/>
  <c r="E282" i="5"/>
  <c r="E283" i="5"/>
  <c r="E284" i="5"/>
  <c r="E285" i="5"/>
  <c r="E286" i="5"/>
  <c r="E287" i="5"/>
  <c r="E288" i="5"/>
  <c r="E289" i="5"/>
  <c r="E290" i="5"/>
  <c r="E291" i="5"/>
  <c r="E292" i="5"/>
  <c r="E293" i="5"/>
  <c r="E294" i="5"/>
  <c r="E295" i="5"/>
  <c r="E296" i="5"/>
  <c r="E297" i="5"/>
  <c r="E298" i="5"/>
  <c r="E299" i="5"/>
  <c r="E300" i="5"/>
  <c r="E301" i="5"/>
  <c r="E302" i="5"/>
  <c r="E303" i="5"/>
  <c r="E304" i="5"/>
  <c r="E305" i="5"/>
  <c r="E306" i="5"/>
  <c r="E307" i="5"/>
  <c r="E308" i="5"/>
  <c r="E309" i="5"/>
  <c r="E310" i="5"/>
  <c r="E311" i="5"/>
  <c r="E312" i="5"/>
  <c r="E313" i="5"/>
  <c r="E314" i="5"/>
  <c r="E315" i="5"/>
  <c r="E316" i="5"/>
  <c r="E317" i="5"/>
  <c r="E318" i="5"/>
  <c r="E319" i="5"/>
  <c r="E320" i="5"/>
  <c r="E321" i="5"/>
  <c r="E322" i="5"/>
  <c r="E323" i="5"/>
  <c r="E324" i="5"/>
  <c r="E325" i="5"/>
  <c r="E326" i="5"/>
  <c r="E327" i="5"/>
  <c r="E328" i="5"/>
  <c r="E329" i="5"/>
  <c r="E330" i="5"/>
  <c r="E331" i="5"/>
  <c r="E332" i="5"/>
  <c r="E333" i="5"/>
  <c r="E334" i="5"/>
  <c r="E335" i="5"/>
  <c r="E336" i="5"/>
  <c r="E337" i="5"/>
  <c r="E338" i="5"/>
  <c r="E339" i="5"/>
  <c r="E340" i="5"/>
  <c r="E341" i="5"/>
  <c r="E342" i="5"/>
  <c r="E343" i="5"/>
  <c r="E344" i="5"/>
  <c r="E345" i="5"/>
  <c r="E346" i="5"/>
  <c r="E347" i="5"/>
  <c r="E348" i="5"/>
  <c r="E349" i="5"/>
  <c r="E350" i="5"/>
  <c r="E351" i="5"/>
  <c r="E352" i="5"/>
  <c r="E353" i="5"/>
  <c r="E354" i="5"/>
  <c r="E355" i="5"/>
  <c r="E356" i="5"/>
  <c r="E357" i="5"/>
  <c r="E358" i="5"/>
  <c r="E359" i="5"/>
  <c r="E360" i="5"/>
  <c r="E361" i="5"/>
  <c r="E362" i="5"/>
  <c r="E363" i="5"/>
  <c r="E364" i="5"/>
  <c r="E365" i="5"/>
  <c r="E366" i="5"/>
  <c r="E367" i="5"/>
  <c r="E368" i="5"/>
  <c r="E369" i="5"/>
  <c r="E370" i="5"/>
  <c r="E371" i="5"/>
  <c r="E372" i="5"/>
  <c r="E373" i="5"/>
  <c r="E374" i="5"/>
  <c r="E375" i="5"/>
  <c r="E376" i="5"/>
  <c r="E377" i="5"/>
  <c r="E378" i="5"/>
  <c r="E379" i="5"/>
  <c r="E380" i="5"/>
  <c r="E381" i="5"/>
  <c r="E382" i="5"/>
  <c r="E383" i="5"/>
  <c r="E384" i="5"/>
  <c r="E385" i="5"/>
  <c r="E386" i="5"/>
  <c r="E387" i="5"/>
  <c r="E388" i="5"/>
  <c r="E389" i="5"/>
  <c r="E390" i="5"/>
  <c r="E391" i="5"/>
  <c r="E392" i="5"/>
  <c r="E393" i="5"/>
  <c r="E394" i="5"/>
  <c r="E395" i="5"/>
  <c r="E396" i="5"/>
  <c r="E397" i="5"/>
  <c r="E398" i="5"/>
  <c r="E399" i="5"/>
  <c r="E400" i="5"/>
  <c r="E401" i="5"/>
  <c r="E402" i="5"/>
  <c r="E403" i="5"/>
  <c r="E404" i="5"/>
  <c r="E405" i="5"/>
  <c r="E406" i="5"/>
  <c r="E407" i="5"/>
  <c r="E408" i="5"/>
  <c r="E409" i="5"/>
  <c r="E410" i="5"/>
  <c r="E411" i="5"/>
  <c r="E412" i="5"/>
  <c r="E413" i="5"/>
  <c r="E414" i="5"/>
  <c r="E415" i="5"/>
  <c r="E416" i="5"/>
  <c r="E417" i="5"/>
  <c r="E418" i="5"/>
  <c r="E419" i="5"/>
  <c r="E420" i="5"/>
  <c r="E421" i="5"/>
  <c r="E422" i="5"/>
  <c r="E423" i="5"/>
  <c r="O9" i="25"/>
  <c r="N9" i="25"/>
  <c r="N263" i="25" s="1"/>
  <c r="M9" i="25"/>
  <c r="L9" i="25"/>
  <c r="L263" i="25" s="1"/>
  <c r="K9" i="25"/>
  <c r="J9" i="25"/>
  <c r="J263" i="25" s="1"/>
  <c r="I9" i="25"/>
  <c r="H9" i="25"/>
  <c r="H263" i="25" s="1"/>
  <c r="G9" i="25"/>
  <c r="F9" i="25"/>
  <c r="F263" i="25" s="1"/>
  <c r="N262" i="25"/>
  <c r="L262" i="25"/>
  <c r="K262" i="25"/>
  <c r="J262" i="25"/>
  <c r="N261" i="25"/>
  <c r="M261" i="25"/>
  <c r="L261" i="25"/>
  <c r="J261" i="25"/>
  <c r="I261" i="25"/>
  <c r="H261" i="25"/>
  <c r="F261" i="25"/>
  <c r="N260" i="25"/>
  <c r="L260" i="25"/>
  <c r="J260" i="25"/>
  <c r="H260" i="25"/>
  <c r="G260" i="25"/>
  <c r="F260" i="25"/>
  <c r="N259" i="25"/>
  <c r="M259" i="25"/>
  <c r="L259" i="25"/>
  <c r="J259" i="25"/>
  <c r="I259" i="25"/>
  <c r="H259" i="25"/>
  <c r="F259" i="25"/>
  <c r="N258" i="25"/>
  <c r="L258" i="25"/>
  <c r="K258" i="25"/>
  <c r="J258" i="25"/>
  <c r="H258" i="25"/>
  <c r="F258" i="25"/>
  <c r="N257" i="25"/>
  <c r="M257" i="25"/>
  <c r="L257" i="25"/>
  <c r="J257" i="25"/>
  <c r="I257" i="25"/>
  <c r="H257" i="25"/>
  <c r="F257" i="25"/>
  <c r="O256" i="25"/>
  <c r="N256" i="25"/>
  <c r="L256" i="25"/>
  <c r="J256" i="25"/>
  <c r="H256" i="25"/>
  <c r="F256" i="25"/>
  <c r="N255" i="25"/>
  <c r="M255" i="25"/>
  <c r="L255" i="25"/>
  <c r="J255" i="25"/>
  <c r="I255" i="25"/>
  <c r="H255" i="25"/>
  <c r="F255" i="25"/>
  <c r="N254" i="25"/>
  <c r="L254" i="25"/>
  <c r="J254" i="25"/>
  <c r="H254" i="25"/>
  <c r="F254" i="25"/>
  <c r="N253" i="25"/>
  <c r="M253" i="25"/>
  <c r="L253" i="25"/>
  <c r="J253" i="25"/>
  <c r="I253" i="25"/>
  <c r="H253" i="25"/>
  <c r="F253" i="25"/>
  <c r="N252" i="25"/>
  <c r="L252" i="25"/>
  <c r="J252" i="25"/>
  <c r="H252" i="25"/>
  <c r="F252" i="25"/>
  <c r="N251" i="25"/>
  <c r="M251" i="25"/>
  <c r="L251" i="25"/>
  <c r="J251" i="25"/>
  <c r="I251" i="25"/>
  <c r="H251" i="25"/>
  <c r="F251" i="25"/>
  <c r="N250" i="25"/>
  <c r="L250" i="25"/>
  <c r="J250" i="25"/>
  <c r="H250" i="25"/>
  <c r="G250" i="25"/>
  <c r="F250" i="25"/>
  <c r="N249" i="25"/>
  <c r="M249" i="25"/>
  <c r="L249" i="25"/>
  <c r="J249" i="25"/>
  <c r="I249" i="25"/>
  <c r="H249" i="25"/>
  <c r="F249" i="25"/>
  <c r="N248" i="25"/>
  <c r="L248" i="25"/>
  <c r="K248" i="25"/>
  <c r="J248" i="25"/>
  <c r="H248" i="25"/>
  <c r="F248" i="25"/>
  <c r="N247" i="25"/>
  <c r="M247" i="25"/>
  <c r="L247" i="25"/>
  <c r="J247" i="25"/>
  <c r="I247" i="25"/>
  <c r="H247" i="25"/>
  <c r="F247" i="25"/>
  <c r="O246" i="25"/>
  <c r="N246" i="25"/>
  <c r="L246" i="25"/>
  <c r="J246" i="25"/>
  <c r="H246" i="25"/>
  <c r="F246" i="25"/>
  <c r="N245" i="25"/>
  <c r="M245" i="25"/>
  <c r="L245" i="25"/>
  <c r="J245" i="25"/>
  <c r="I245" i="25"/>
  <c r="H245" i="25"/>
  <c r="F245" i="25"/>
  <c r="N244" i="25"/>
  <c r="L244" i="25"/>
  <c r="J244" i="25"/>
  <c r="H244" i="25"/>
  <c r="G244" i="25"/>
  <c r="F244" i="25"/>
  <c r="N243" i="25"/>
  <c r="M243" i="25"/>
  <c r="L243" i="25"/>
  <c r="J243" i="25"/>
  <c r="I243" i="25"/>
  <c r="H243" i="25"/>
  <c r="F243" i="25"/>
  <c r="N242" i="25"/>
  <c r="L242" i="25"/>
  <c r="K242" i="25"/>
  <c r="J242" i="25"/>
  <c r="H242" i="25"/>
  <c r="F242" i="25"/>
  <c r="N241" i="25"/>
  <c r="M241" i="25"/>
  <c r="L241" i="25"/>
  <c r="J241" i="25"/>
  <c r="I241" i="25"/>
  <c r="H241" i="25"/>
  <c r="F241" i="25"/>
  <c r="O240" i="25"/>
  <c r="N240" i="25"/>
  <c r="L240" i="25"/>
  <c r="J240" i="25"/>
  <c r="H240" i="25"/>
  <c r="F240" i="25"/>
  <c r="N239" i="25"/>
  <c r="M239" i="25"/>
  <c r="L239" i="25"/>
  <c r="J239" i="25"/>
  <c r="I239" i="25"/>
  <c r="H239" i="25"/>
  <c r="F239" i="25"/>
  <c r="N238" i="25"/>
  <c r="L238" i="25"/>
  <c r="J238" i="25"/>
  <c r="H238" i="25"/>
  <c r="F238" i="25"/>
  <c r="N237" i="25"/>
  <c r="M237" i="25"/>
  <c r="L237" i="25"/>
  <c r="J237" i="25"/>
  <c r="I237" i="25"/>
  <c r="H237" i="25"/>
  <c r="F237" i="25"/>
  <c r="N236" i="25"/>
  <c r="L236" i="25"/>
  <c r="J236" i="25"/>
  <c r="H236" i="25"/>
  <c r="F236" i="25"/>
  <c r="N235" i="25"/>
  <c r="M235" i="25"/>
  <c r="L235" i="25"/>
  <c r="J235" i="25"/>
  <c r="I235" i="25"/>
  <c r="H235" i="25"/>
  <c r="F235" i="25"/>
  <c r="N234" i="25"/>
  <c r="L234" i="25"/>
  <c r="J234" i="25"/>
  <c r="H234" i="25"/>
  <c r="G234" i="25"/>
  <c r="F234" i="25"/>
  <c r="N233" i="25"/>
  <c r="M233" i="25"/>
  <c r="L233" i="25"/>
  <c r="J233" i="25"/>
  <c r="I233" i="25"/>
  <c r="H233" i="25"/>
  <c r="F233" i="25"/>
  <c r="N232" i="25"/>
  <c r="L232" i="25"/>
  <c r="K232" i="25"/>
  <c r="J232" i="25"/>
  <c r="H232" i="25"/>
  <c r="F232" i="25"/>
  <c r="N231" i="25"/>
  <c r="M231" i="25"/>
  <c r="L231" i="25"/>
  <c r="J231" i="25"/>
  <c r="I231" i="25"/>
  <c r="H231" i="25"/>
  <c r="F231" i="25"/>
  <c r="O230" i="25"/>
  <c r="N230" i="25"/>
  <c r="L230" i="25"/>
  <c r="J230" i="25"/>
  <c r="H230" i="25"/>
  <c r="F230" i="25"/>
  <c r="N229" i="25"/>
  <c r="M229" i="25"/>
  <c r="L229" i="25"/>
  <c r="J229" i="25"/>
  <c r="I229" i="25"/>
  <c r="H229" i="25"/>
  <c r="F229" i="25"/>
  <c r="N228" i="25"/>
  <c r="M228" i="25"/>
  <c r="L228" i="25"/>
  <c r="J228" i="25"/>
  <c r="I228" i="25"/>
  <c r="H228" i="25"/>
  <c r="F228" i="25"/>
  <c r="O227" i="25"/>
  <c r="N227" i="25"/>
  <c r="M227" i="25"/>
  <c r="L227" i="25"/>
  <c r="K227" i="25"/>
  <c r="J227" i="25"/>
  <c r="I227" i="25"/>
  <c r="H227" i="25"/>
  <c r="G227" i="25"/>
  <c r="F227" i="25"/>
  <c r="N226" i="25"/>
  <c r="M226" i="25"/>
  <c r="L226" i="25"/>
  <c r="J226" i="25"/>
  <c r="I226" i="25"/>
  <c r="H226" i="25"/>
  <c r="F226" i="25"/>
  <c r="O225" i="25"/>
  <c r="N225" i="25"/>
  <c r="M225" i="25"/>
  <c r="L225" i="25"/>
  <c r="K225" i="25"/>
  <c r="J225" i="25"/>
  <c r="I225" i="25"/>
  <c r="H225" i="25"/>
  <c r="G225" i="25"/>
  <c r="F225" i="25"/>
  <c r="N224" i="25"/>
  <c r="M224" i="25"/>
  <c r="L224" i="25"/>
  <c r="J224" i="25"/>
  <c r="I224" i="25"/>
  <c r="H224" i="25"/>
  <c r="F224" i="25"/>
  <c r="N223" i="25"/>
  <c r="M223" i="25"/>
  <c r="L223" i="25"/>
  <c r="J223" i="25"/>
  <c r="I223" i="25"/>
  <c r="H223" i="25"/>
  <c r="F223" i="25"/>
  <c r="N222" i="25"/>
  <c r="M222" i="25"/>
  <c r="L222" i="25"/>
  <c r="J222" i="25"/>
  <c r="I222" i="25"/>
  <c r="H222" i="25"/>
  <c r="F222" i="25"/>
  <c r="N221" i="25"/>
  <c r="M221" i="25"/>
  <c r="L221" i="25"/>
  <c r="J221" i="25"/>
  <c r="I221" i="25"/>
  <c r="H221" i="25"/>
  <c r="F221" i="25"/>
  <c r="N220" i="25"/>
  <c r="M220" i="25"/>
  <c r="L220" i="25"/>
  <c r="J220" i="25"/>
  <c r="I220" i="25"/>
  <c r="H220" i="25"/>
  <c r="F220" i="25"/>
  <c r="O219" i="25"/>
  <c r="N219" i="25"/>
  <c r="M219" i="25"/>
  <c r="L219" i="25"/>
  <c r="K219" i="25"/>
  <c r="J219" i="25"/>
  <c r="I219" i="25"/>
  <c r="H219" i="25"/>
  <c r="G219" i="25"/>
  <c r="F219" i="25"/>
  <c r="N218" i="25"/>
  <c r="M218" i="25"/>
  <c r="L218" i="25"/>
  <c r="J218" i="25"/>
  <c r="I218" i="25"/>
  <c r="H218" i="25"/>
  <c r="F218" i="25"/>
  <c r="O217" i="25"/>
  <c r="N217" i="25"/>
  <c r="M217" i="25"/>
  <c r="L217" i="25"/>
  <c r="K217" i="25"/>
  <c r="J217" i="25"/>
  <c r="I217" i="25"/>
  <c r="H217" i="25"/>
  <c r="G217" i="25"/>
  <c r="F217" i="25"/>
  <c r="N216" i="25"/>
  <c r="M216" i="25"/>
  <c r="L216" i="25"/>
  <c r="J216" i="25"/>
  <c r="I216" i="25"/>
  <c r="H216" i="25"/>
  <c r="F216" i="25"/>
  <c r="N215" i="25"/>
  <c r="M215" i="25"/>
  <c r="L215" i="25"/>
  <c r="J215" i="25"/>
  <c r="I215" i="25"/>
  <c r="H215" i="25"/>
  <c r="F215" i="25"/>
  <c r="N214" i="25"/>
  <c r="M214" i="25"/>
  <c r="L214" i="25"/>
  <c r="J214" i="25"/>
  <c r="I214" i="25"/>
  <c r="H214" i="25"/>
  <c r="F214" i="25"/>
  <c r="N213" i="25"/>
  <c r="M213" i="25"/>
  <c r="L213" i="25"/>
  <c r="J213" i="25"/>
  <c r="I213" i="25"/>
  <c r="H213" i="25"/>
  <c r="F213" i="25"/>
  <c r="N212" i="25"/>
  <c r="M212" i="25"/>
  <c r="L212" i="25"/>
  <c r="J212" i="25"/>
  <c r="I212" i="25"/>
  <c r="H212" i="25"/>
  <c r="F212" i="25"/>
  <c r="O211" i="25"/>
  <c r="N211" i="25"/>
  <c r="M211" i="25"/>
  <c r="L211" i="25"/>
  <c r="K211" i="25"/>
  <c r="J211" i="25"/>
  <c r="I211" i="25"/>
  <c r="H211" i="25"/>
  <c r="G211" i="25"/>
  <c r="F211" i="25"/>
  <c r="N210" i="25"/>
  <c r="M210" i="25"/>
  <c r="L210" i="25"/>
  <c r="J210" i="25"/>
  <c r="I210" i="25"/>
  <c r="H210" i="25"/>
  <c r="F210" i="25"/>
  <c r="O209" i="25"/>
  <c r="N209" i="25"/>
  <c r="M209" i="25"/>
  <c r="L209" i="25"/>
  <c r="K209" i="25"/>
  <c r="J209" i="25"/>
  <c r="I209" i="25"/>
  <c r="H209" i="25"/>
  <c r="G209" i="25"/>
  <c r="F209" i="25"/>
  <c r="N208" i="25"/>
  <c r="M208" i="25"/>
  <c r="L208" i="25"/>
  <c r="J208" i="25"/>
  <c r="I208" i="25"/>
  <c r="H208" i="25"/>
  <c r="F208" i="25"/>
  <c r="N207" i="25"/>
  <c r="M207" i="25"/>
  <c r="L207" i="25"/>
  <c r="J207" i="25"/>
  <c r="I207" i="25"/>
  <c r="H207" i="25"/>
  <c r="F207" i="25"/>
  <c r="N206" i="25"/>
  <c r="M206" i="25"/>
  <c r="L206" i="25"/>
  <c r="J206" i="25"/>
  <c r="I206" i="25"/>
  <c r="H206" i="25"/>
  <c r="F206" i="25"/>
  <c r="N205" i="25"/>
  <c r="M205" i="25"/>
  <c r="L205" i="25"/>
  <c r="J205" i="25"/>
  <c r="I205" i="25"/>
  <c r="H205" i="25"/>
  <c r="F205" i="25"/>
  <c r="N204" i="25"/>
  <c r="M204" i="25"/>
  <c r="L204" i="25"/>
  <c r="J204" i="25"/>
  <c r="I204" i="25"/>
  <c r="H204" i="25"/>
  <c r="F204" i="25"/>
  <c r="O203" i="25"/>
  <c r="N203" i="25"/>
  <c r="M203" i="25"/>
  <c r="L203" i="25"/>
  <c r="K203" i="25"/>
  <c r="J203" i="25"/>
  <c r="I203" i="25"/>
  <c r="H203" i="25"/>
  <c r="G203" i="25"/>
  <c r="F203" i="25"/>
  <c r="N202" i="25"/>
  <c r="M202" i="25"/>
  <c r="L202" i="25"/>
  <c r="J202" i="25"/>
  <c r="I202" i="25"/>
  <c r="H202" i="25"/>
  <c r="F202" i="25"/>
  <c r="O201" i="25"/>
  <c r="N201" i="25"/>
  <c r="M201" i="25"/>
  <c r="L201" i="25"/>
  <c r="K201" i="25"/>
  <c r="J201" i="25"/>
  <c r="I201" i="25"/>
  <c r="H201" i="25"/>
  <c r="G201" i="25"/>
  <c r="F201" i="25"/>
  <c r="N200" i="25"/>
  <c r="M200" i="25"/>
  <c r="L200" i="25"/>
  <c r="J200" i="25"/>
  <c r="I200" i="25"/>
  <c r="H200" i="25"/>
  <c r="F200" i="25"/>
  <c r="E199" i="25"/>
  <c r="M199" i="25"/>
  <c r="L199" i="25"/>
  <c r="I199" i="25"/>
  <c r="H199" i="25"/>
  <c r="D199" i="25"/>
  <c r="C199" i="25"/>
  <c r="E198" i="25"/>
  <c r="O198" i="25" s="1"/>
  <c r="N198" i="25"/>
  <c r="M198" i="25"/>
  <c r="L198" i="25"/>
  <c r="J198" i="25"/>
  <c r="I198" i="25"/>
  <c r="H198" i="25"/>
  <c r="F198" i="25"/>
  <c r="D198" i="25"/>
  <c r="C198" i="25"/>
  <c r="E197" i="25"/>
  <c r="O197" i="25"/>
  <c r="N197" i="25"/>
  <c r="M197" i="25"/>
  <c r="L197" i="25"/>
  <c r="K197" i="25"/>
  <c r="J197" i="25"/>
  <c r="I197" i="25"/>
  <c r="H197" i="25"/>
  <c r="G197" i="25"/>
  <c r="F197" i="25"/>
  <c r="D197" i="25"/>
  <c r="C197" i="25"/>
  <c r="E196" i="25"/>
  <c r="H196" i="25" s="1"/>
  <c r="O196" i="25"/>
  <c r="G196" i="25"/>
  <c r="D196" i="25"/>
  <c r="C196" i="25"/>
  <c r="E195" i="25"/>
  <c r="M195" i="25"/>
  <c r="H195" i="25"/>
  <c r="D195" i="25"/>
  <c r="C195" i="25"/>
  <c r="E194" i="25"/>
  <c r="N194" i="25"/>
  <c r="M194" i="25"/>
  <c r="L194" i="25"/>
  <c r="J194" i="25"/>
  <c r="I194" i="25"/>
  <c r="H194" i="25"/>
  <c r="F194" i="25"/>
  <c r="D194" i="25"/>
  <c r="C194" i="25"/>
  <c r="E193" i="25"/>
  <c r="N193" i="25"/>
  <c r="M193" i="25"/>
  <c r="L193" i="25"/>
  <c r="J193" i="25"/>
  <c r="I193" i="25"/>
  <c r="H193" i="25"/>
  <c r="F193" i="25"/>
  <c r="D193" i="25"/>
  <c r="C193" i="25"/>
  <c r="E192" i="25"/>
  <c r="L192" i="25"/>
  <c r="K192" i="25"/>
  <c r="H192" i="25"/>
  <c r="D192" i="25"/>
  <c r="C192" i="25"/>
  <c r="E191" i="25"/>
  <c r="M191" i="25"/>
  <c r="L191" i="25"/>
  <c r="I191" i="25"/>
  <c r="H191" i="25"/>
  <c r="D191" i="25"/>
  <c r="C191" i="25"/>
  <c r="E190" i="25"/>
  <c r="O190" i="25" s="1"/>
  <c r="N190" i="25"/>
  <c r="M190" i="25"/>
  <c r="L190" i="25"/>
  <c r="J190" i="25"/>
  <c r="I190" i="25"/>
  <c r="H190" i="25"/>
  <c r="F190" i="25"/>
  <c r="D190" i="25"/>
  <c r="C190" i="25"/>
  <c r="E189" i="25"/>
  <c r="O189" i="25"/>
  <c r="N189" i="25"/>
  <c r="M189" i="25"/>
  <c r="L189" i="25"/>
  <c r="K189" i="25"/>
  <c r="J189" i="25"/>
  <c r="I189" i="25"/>
  <c r="H189" i="25"/>
  <c r="G189" i="25"/>
  <c r="F189" i="25"/>
  <c r="D189" i="25"/>
  <c r="C189" i="25"/>
  <c r="E188" i="25"/>
  <c r="F188" i="25"/>
  <c r="D188" i="25"/>
  <c r="C188" i="25"/>
  <c r="E187" i="25"/>
  <c r="O187" i="25"/>
  <c r="M187" i="25"/>
  <c r="I187" i="25"/>
  <c r="H187" i="25"/>
  <c r="D187" i="25"/>
  <c r="C187" i="25"/>
  <c r="E186" i="25"/>
  <c r="M186" i="25" s="1"/>
  <c r="L186" i="25"/>
  <c r="H186" i="25"/>
  <c r="D186" i="25"/>
  <c r="C186" i="25"/>
  <c r="E185" i="25"/>
  <c r="N185" i="25"/>
  <c r="M185" i="25"/>
  <c r="L185" i="25"/>
  <c r="J185" i="25"/>
  <c r="I185" i="25"/>
  <c r="H185" i="25"/>
  <c r="F185" i="25"/>
  <c r="D185" i="25"/>
  <c r="C185" i="25"/>
  <c r="E184" i="25"/>
  <c r="M184" i="25" s="1"/>
  <c r="O184" i="25"/>
  <c r="N184" i="25"/>
  <c r="L184" i="25"/>
  <c r="K184" i="25"/>
  <c r="J184" i="25"/>
  <c r="H184" i="25"/>
  <c r="G184" i="25"/>
  <c r="F184" i="25"/>
  <c r="D184" i="25"/>
  <c r="C184" i="25"/>
  <c r="E183" i="25"/>
  <c r="O183" i="25" s="1"/>
  <c r="L183" i="25"/>
  <c r="H183" i="25"/>
  <c r="D183" i="25"/>
  <c r="C183" i="25"/>
  <c r="E182" i="25"/>
  <c r="M182" i="25" s="1"/>
  <c r="L182" i="25"/>
  <c r="H182" i="25"/>
  <c r="D182" i="25"/>
  <c r="C182" i="25"/>
  <c r="E181" i="25"/>
  <c r="N181" i="25"/>
  <c r="M181" i="25"/>
  <c r="L181" i="25"/>
  <c r="J181" i="25"/>
  <c r="I181" i="25"/>
  <c r="H181" i="25"/>
  <c r="F181" i="25"/>
  <c r="D181" i="25"/>
  <c r="C181" i="25"/>
  <c r="E180" i="25"/>
  <c r="M180" i="25" s="1"/>
  <c r="O180" i="25"/>
  <c r="N180" i="25"/>
  <c r="L180" i="25"/>
  <c r="K180" i="25"/>
  <c r="J180" i="25"/>
  <c r="H180" i="25"/>
  <c r="G180" i="25"/>
  <c r="F180" i="25"/>
  <c r="D180" i="25"/>
  <c r="C180" i="25"/>
  <c r="E179" i="25"/>
  <c r="O179" i="25" s="1"/>
  <c r="L179" i="25"/>
  <c r="H179" i="25"/>
  <c r="D179" i="25"/>
  <c r="C179" i="25"/>
  <c r="E178" i="25"/>
  <c r="M178" i="25" s="1"/>
  <c r="L178" i="25"/>
  <c r="H178" i="25"/>
  <c r="D178" i="25"/>
  <c r="C178" i="25"/>
  <c r="E177" i="25"/>
  <c r="N177" i="25"/>
  <c r="M177" i="25"/>
  <c r="L177" i="25"/>
  <c r="J177" i="25"/>
  <c r="I177" i="25"/>
  <c r="H177" i="25"/>
  <c r="F177" i="25"/>
  <c r="D177" i="25"/>
  <c r="C177" i="25"/>
  <c r="E176" i="25"/>
  <c r="M176" i="25" s="1"/>
  <c r="O176" i="25"/>
  <c r="N176" i="25"/>
  <c r="L176" i="25"/>
  <c r="K176" i="25"/>
  <c r="J176" i="25"/>
  <c r="H176" i="25"/>
  <c r="G176" i="25"/>
  <c r="F176" i="25"/>
  <c r="D176" i="25"/>
  <c r="C176" i="25"/>
  <c r="E175" i="25"/>
  <c r="O175" i="25" s="1"/>
  <c r="L175" i="25"/>
  <c r="H175" i="25"/>
  <c r="D175" i="25"/>
  <c r="C175" i="25"/>
  <c r="E174" i="25"/>
  <c r="M174" i="25" s="1"/>
  <c r="L174" i="25"/>
  <c r="H174" i="25"/>
  <c r="D174" i="25"/>
  <c r="C174" i="25"/>
  <c r="E173" i="25"/>
  <c r="N173" i="25"/>
  <c r="M173" i="25"/>
  <c r="L173" i="25"/>
  <c r="J173" i="25"/>
  <c r="I173" i="25"/>
  <c r="H173" i="25"/>
  <c r="F173" i="25"/>
  <c r="D173" i="25"/>
  <c r="C173" i="25"/>
  <c r="E172" i="25"/>
  <c r="M172" i="25" s="1"/>
  <c r="O172" i="25"/>
  <c r="N172" i="25"/>
  <c r="L172" i="25"/>
  <c r="K172" i="25"/>
  <c r="J172" i="25"/>
  <c r="I172" i="25"/>
  <c r="H172" i="25"/>
  <c r="G172" i="25"/>
  <c r="F172" i="25"/>
  <c r="D172" i="25"/>
  <c r="C172" i="25"/>
  <c r="E171" i="25"/>
  <c r="O171" i="25"/>
  <c r="L171" i="25"/>
  <c r="K171" i="25"/>
  <c r="H171" i="25"/>
  <c r="G171" i="25"/>
  <c r="D171" i="25"/>
  <c r="C171" i="25"/>
  <c r="E170" i="25"/>
  <c r="M170" i="25"/>
  <c r="L170" i="25"/>
  <c r="I170" i="25"/>
  <c r="H170" i="25"/>
  <c r="D170" i="25"/>
  <c r="C170" i="25"/>
  <c r="E169" i="25"/>
  <c r="O169" i="25" s="1"/>
  <c r="N169" i="25"/>
  <c r="M169" i="25"/>
  <c r="L169" i="25"/>
  <c r="J169" i="25"/>
  <c r="I169" i="25"/>
  <c r="H169" i="25"/>
  <c r="F169" i="25"/>
  <c r="D169" i="25"/>
  <c r="C169" i="25"/>
  <c r="E168" i="25"/>
  <c r="O168" i="25"/>
  <c r="N168" i="25"/>
  <c r="M168" i="25"/>
  <c r="L168" i="25"/>
  <c r="K168" i="25"/>
  <c r="J168" i="25"/>
  <c r="I168" i="25"/>
  <c r="H168" i="25"/>
  <c r="G168" i="25"/>
  <c r="F168" i="25"/>
  <c r="D168" i="25"/>
  <c r="C168" i="25"/>
  <c r="E167" i="25"/>
  <c r="L167" i="25" s="1"/>
  <c r="O167" i="25"/>
  <c r="K167" i="25"/>
  <c r="H167" i="25"/>
  <c r="G167" i="25"/>
  <c r="D167" i="25"/>
  <c r="C167" i="25"/>
  <c r="E166" i="25"/>
  <c r="L166" i="25" s="1"/>
  <c r="M166" i="25"/>
  <c r="I166" i="25"/>
  <c r="H166" i="25"/>
  <c r="D166" i="25"/>
  <c r="C166" i="25"/>
  <c r="E165" i="25"/>
  <c r="O165" i="25" s="1"/>
  <c r="N165" i="25"/>
  <c r="M165" i="25"/>
  <c r="L165" i="25"/>
  <c r="J165" i="25"/>
  <c r="I165" i="25"/>
  <c r="H165" i="25"/>
  <c r="F165" i="25"/>
  <c r="D165" i="25"/>
  <c r="C165" i="25"/>
  <c r="E164" i="25"/>
  <c r="O164" i="25"/>
  <c r="N164" i="25"/>
  <c r="M164" i="25"/>
  <c r="L164" i="25"/>
  <c r="K164" i="25"/>
  <c r="J164" i="25"/>
  <c r="I164" i="25"/>
  <c r="H164" i="25"/>
  <c r="G164" i="25"/>
  <c r="F164" i="25"/>
  <c r="D164" i="25"/>
  <c r="C164" i="25"/>
  <c r="E163" i="25"/>
  <c r="O163" i="25"/>
  <c r="L163" i="25"/>
  <c r="K163" i="25"/>
  <c r="H163" i="25"/>
  <c r="G163" i="25"/>
  <c r="D163" i="25"/>
  <c r="C163" i="25"/>
  <c r="E162" i="25"/>
  <c r="M162" i="25"/>
  <c r="L162" i="25"/>
  <c r="I162" i="25"/>
  <c r="H162" i="25"/>
  <c r="D162" i="25"/>
  <c r="C162" i="25"/>
  <c r="E161" i="25"/>
  <c r="O161" i="25" s="1"/>
  <c r="N161" i="25"/>
  <c r="M161" i="25"/>
  <c r="L161" i="25"/>
  <c r="J161" i="25"/>
  <c r="I161" i="25"/>
  <c r="H161" i="25"/>
  <c r="F161" i="25"/>
  <c r="D161" i="25"/>
  <c r="C161" i="25"/>
  <c r="E160" i="25"/>
  <c r="O160" i="25"/>
  <c r="N160" i="25"/>
  <c r="M160" i="25"/>
  <c r="L160" i="25"/>
  <c r="K160" i="25"/>
  <c r="J160" i="25"/>
  <c r="I160" i="25"/>
  <c r="H160" i="25"/>
  <c r="G160" i="25"/>
  <c r="F160" i="25"/>
  <c r="D160" i="25"/>
  <c r="C160" i="25"/>
  <c r="E159" i="25"/>
  <c r="L159" i="25" s="1"/>
  <c r="O159" i="25"/>
  <c r="K159" i="25"/>
  <c r="H159" i="25"/>
  <c r="G159" i="25"/>
  <c r="D159" i="25"/>
  <c r="C159" i="25"/>
  <c r="E158" i="25"/>
  <c r="L158" i="25" s="1"/>
  <c r="M158" i="25"/>
  <c r="I158" i="25"/>
  <c r="H158" i="25"/>
  <c r="D158" i="25"/>
  <c r="C158" i="25"/>
  <c r="E157" i="25"/>
  <c r="O157" i="25" s="1"/>
  <c r="N157" i="25"/>
  <c r="M157" i="25"/>
  <c r="L157" i="25"/>
  <c r="J157" i="25"/>
  <c r="I157" i="25"/>
  <c r="H157" i="25"/>
  <c r="F157" i="25"/>
  <c r="D157" i="25"/>
  <c r="C157" i="25"/>
  <c r="E156" i="25"/>
  <c r="O156" i="25"/>
  <c r="N156" i="25"/>
  <c r="M156" i="25"/>
  <c r="L156" i="25"/>
  <c r="K156" i="25"/>
  <c r="J156" i="25"/>
  <c r="I156" i="25"/>
  <c r="H156" i="25"/>
  <c r="G156" i="25"/>
  <c r="F156" i="25"/>
  <c r="D156" i="25"/>
  <c r="C156" i="25"/>
  <c r="E155" i="25"/>
  <c r="O155" i="25"/>
  <c r="L155" i="25"/>
  <c r="K155" i="25"/>
  <c r="H155" i="25"/>
  <c r="G155" i="25"/>
  <c r="D155" i="25"/>
  <c r="C155" i="25"/>
  <c r="E154" i="25"/>
  <c r="M154" i="25"/>
  <c r="L154" i="25"/>
  <c r="I154" i="25"/>
  <c r="H154" i="25"/>
  <c r="D154" i="25"/>
  <c r="C154" i="25"/>
  <c r="E153" i="25"/>
  <c r="O153" i="25" s="1"/>
  <c r="N153" i="25"/>
  <c r="M153" i="25"/>
  <c r="L153" i="25"/>
  <c r="J153" i="25"/>
  <c r="I153" i="25"/>
  <c r="H153" i="25"/>
  <c r="F153" i="25"/>
  <c r="D153" i="25"/>
  <c r="C153" i="25"/>
  <c r="E152" i="25"/>
  <c r="O152" i="25"/>
  <c r="N152" i="25"/>
  <c r="M152" i="25"/>
  <c r="L152" i="25"/>
  <c r="K152" i="25"/>
  <c r="J152" i="25"/>
  <c r="I152" i="25"/>
  <c r="H152" i="25"/>
  <c r="G152" i="25"/>
  <c r="F152" i="25"/>
  <c r="D152" i="25"/>
  <c r="C152" i="25"/>
  <c r="E151" i="25"/>
  <c r="L151" i="25" s="1"/>
  <c r="O151" i="25"/>
  <c r="K151" i="25"/>
  <c r="H151" i="25"/>
  <c r="G151" i="25"/>
  <c r="D151" i="25"/>
  <c r="C151" i="25"/>
  <c r="E150" i="25"/>
  <c r="L150" i="25" s="1"/>
  <c r="M150" i="25"/>
  <c r="I150" i="25"/>
  <c r="H150" i="25"/>
  <c r="D150" i="25"/>
  <c r="C150" i="25"/>
  <c r="E149" i="25"/>
  <c r="O149" i="25" s="1"/>
  <c r="N149" i="25"/>
  <c r="M149" i="25"/>
  <c r="L149" i="25"/>
  <c r="J149" i="25"/>
  <c r="I149" i="25"/>
  <c r="H149" i="25"/>
  <c r="F149" i="25"/>
  <c r="D149" i="25"/>
  <c r="C149" i="25"/>
  <c r="E148" i="25"/>
  <c r="O148" i="25"/>
  <c r="N148" i="25"/>
  <c r="M148" i="25"/>
  <c r="L148" i="25"/>
  <c r="K148" i="25"/>
  <c r="J148" i="25"/>
  <c r="I148" i="25"/>
  <c r="H148" i="25"/>
  <c r="G148" i="25"/>
  <c r="F148" i="25"/>
  <c r="D148" i="25"/>
  <c r="C148" i="25"/>
  <c r="E147" i="25"/>
  <c r="O147" i="25"/>
  <c r="L147" i="25"/>
  <c r="K147" i="25"/>
  <c r="H147" i="25"/>
  <c r="G147" i="25"/>
  <c r="D147" i="25"/>
  <c r="C147" i="25"/>
  <c r="E146" i="25"/>
  <c r="M146" i="25"/>
  <c r="L146" i="25"/>
  <c r="I146" i="25"/>
  <c r="H146" i="25"/>
  <c r="D146" i="25"/>
  <c r="C146" i="25"/>
  <c r="E145" i="25"/>
  <c r="O145" i="25" s="1"/>
  <c r="N145" i="25"/>
  <c r="M145" i="25"/>
  <c r="L145" i="25"/>
  <c r="J145" i="25"/>
  <c r="I145" i="25"/>
  <c r="H145" i="25"/>
  <c r="F145" i="25"/>
  <c r="D145" i="25"/>
  <c r="C145" i="25"/>
  <c r="E144" i="25"/>
  <c r="O144" i="25"/>
  <c r="N144" i="25"/>
  <c r="M144" i="25"/>
  <c r="L144" i="25"/>
  <c r="K144" i="25"/>
  <c r="J144" i="25"/>
  <c r="I144" i="25"/>
  <c r="H144" i="25"/>
  <c r="G144" i="25"/>
  <c r="F144" i="25"/>
  <c r="D144" i="25"/>
  <c r="C144" i="25"/>
  <c r="E143" i="25"/>
  <c r="L143" i="25" s="1"/>
  <c r="O143" i="25"/>
  <c r="K143" i="25"/>
  <c r="H143" i="25"/>
  <c r="G143" i="25"/>
  <c r="D143" i="25"/>
  <c r="C143" i="25"/>
  <c r="E142" i="25"/>
  <c r="L142" i="25" s="1"/>
  <c r="M142" i="25"/>
  <c r="I142" i="25"/>
  <c r="H142" i="25"/>
  <c r="D142" i="25"/>
  <c r="C142" i="25"/>
  <c r="E141" i="25"/>
  <c r="O141" i="25" s="1"/>
  <c r="N141" i="25"/>
  <c r="M141" i="25"/>
  <c r="L141" i="25"/>
  <c r="J141" i="25"/>
  <c r="I141" i="25"/>
  <c r="H141" i="25"/>
  <c r="F141" i="25"/>
  <c r="D141" i="25"/>
  <c r="C141" i="25"/>
  <c r="E140" i="25"/>
  <c r="O140" i="25"/>
  <c r="N140" i="25"/>
  <c r="M140" i="25"/>
  <c r="L140" i="25"/>
  <c r="K140" i="25"/>
  <c r="J140" i="25"/>
  <c r="I140" i="25"/>
  <c r="H140" i="25"/>
  <c r="G140" i="25"/>
  <c r="F140" i="25"/>
  <c r="D140" i="25"/>
  <c r="C140" i="25"/>
  <c r="E139" i="25"/>
  <c r="O139" i="25"/>
  <c r="L139" i="25"/>
  <c r="K139" i="25"/>
  <c r="H139" i="25"/>
  <c r="G139" i="25"/>
  <c r="D139" i="25"/>
  <c r="C139" i="25"/>
  <c r="E138" i="25"/>
  <c r="M138" i="25"/>
  <c r="L138" i="25"/>
  <c r="I138" i="25"/>
  <c r="H138" i="25"/>
  <c r="D138" i="25"/>
  <c r="C138" i="25"/>
  <c r="E137" i="25"/>
  <c r="O137" i="25" s="1"/>
  <c r="N137" i="25"/>
  <c r="M137" i="25"/>
  <c r="L137" i="25"/>
  <c r="J137" i="25"/>
  <c r="I137" i="25"/>
  <c r="H137" i="25"/>
  <c r="F137" i="25"/>
  <c r="D137" i="25"/>
  <c r="C137" i="25"/>
  <c r="E136" i="25"/>
  <c r="O136" i="25"/>
  <c r="N136" i="25"/>
  <c r="M136" i="25"/>
  <c r="L136" i="25"/>
  <c r="K136" i="25"/>
  <c r="J136" i="25"/>
  <c r="I136" i="25"/>
  <c r="H136" i="25"/>
  <c r="G136" i="25"/>
  <c r="F136" i="25"/>
  <c r="D136" i="25"/>
  <c r="C136" i="25"/>
  <c r="E135" i="25"/>
  <c r="L135" i="25" s="1"/>
  <c r="O135" i="25"/>
  <c r="K135" i="25"/>
  <c r="H135" i="25"/>
  <c r="G135" i="25"/>
  <c r="D135" i="25"/>
  <c r="C135" i="25"/>
  <c r="E134" i="25"/>
  <c r="L134" i="25" s="1"/>
  <c r="M134" i="25"/>
  <c r="I134" i="25"/>
  <c r="H134" i="25"/>
  <c r="D134" i="25"/>
  <c r="C134" i="25"/>
  <c r="E133" i="25"/>
  <c r="O133" i="25" s="1"/>
  <c r="N133" i="25"/>
  <c r="M133" i="25"/>
  <c r="L133" i="25"/>
  <c r="J133" i="25"/>
  <c r="I133" i="25"/>
  <c r="H133" i="25"/>
  <c r="F133" i="25"/>
  <c r="D133" i="25"/>
  <c r="C133" i="25"/>
  <c r="E132" i="25"/>
  <c r="O132" i="25"/>
  <c r="N132" i="25"/>
  <c r="M132" i="25"/>
  <c r="L132" i="25"/>
  <c r="K132" i="25"/>
  <c r="J132" i="25"/>
  <c r="I132" i="25"/>
  <c r="H132" i="25"/>
  <c r="G132" i="25"/>
  <c r="F132" i="25"/>
  <c r="D132" i="25"/>
  <c r="C132" i="25"/>
  <c r="E131" i="25"/>
  <c r="O131" i="25"/>
  <c r="L131" i="25"/>
  <c r="K131" i="25"/>
  <c r="H131" i="25"/>
  <c r="G131" i="25"/>
  <c r="D131" i="25"/>
  <c r="C131" i="25"/>
  <c r="E130" i="25"/>
  <c r="M130" i="25"/>
  <c r="L130" i="25"/>
  <c r="I130" i="25"/>
  <c r="H130" i="25"/>
  <c r="D130" i="25"/>
  <c r="C130" i="25"/>
  <c r="E129" i="25"/>
  <c r="O129" i="25" s="1"/>
  <c r="N129" i="25"/>
  <c r="M129" i="25"/>
  <c r="L129" i="25"/>
  <c r="J129" i="25"/>
  <c r="I129" i="25"/>
  <c r="H129" i="25"/>
  <c r="F129" i="25"/>
  <c r="D129" i="25"/>
  <c r="C129" i="25"/>
  <c r="E128" i="25"/>
  <c r="O128" i="25"/>
  <c r="N128" i="25"/>
  <c r="M128" i="25"/>
  <c r="L128" i="25"/>
  <c r="K128" i="25"/>
  <c r="J128" i="25"/>
  <c r="I128" i="25"/>
  <c r="H128" i="25"/>
  <c r="G128" i="25"/>
  <c r="F128" i="25"/>
  <c r="D128" i="25"/>
  <c r="C128" i="25"/>
  <c r="E127" i="25"/>
  <c r="L127" i="25" s="1"/>
  <c r="O127" i="25"/>
  <c r="K127" i="25"/>
  <c r="H127" i="25"/>
  <c r="G127" i="25"/>
  <c r="D127" i="25"/>
  <c r="C127" i="25"/>
  <c r="E126" i="25"/>
  <c r="L126" i="25" s="1"/>
  <c r="M126" i="25"/>
  <c r="I126" i="25"/>
  <c r="H126" i="25"/>
  <c r="D126" i="25"/>
  <c r="C126" i="25"/>
  <c r="E125" i="25"/>
  <c r="O125" i="25" s="1"/>
  <c r="N125" i="25"/>
  <c r="M125" i="25"/>
  <c r="L125" i="25"/>
  <c r="J125" i="25"/>
  <c r="I125" i="25"/>
  <c r="H125" i="25"/>
  <c r="F125" i="25"/>
  <c r="D125" i="25"/>
  <c r="C125" i="25"/>
  <c r="E124" i="25"/>
  <c r="O124" i="25"/>
  <c r="N124" i="25"/>
  <c r="M124" i="25"/>
  <c r="L124" i="25"/>
  <c r="K124" i="25"/>
  <c r="J124" i="25"/>
  <c r="I124" i="25"/>
  <c r="H124" i="25"/>
  <c r="G124" i="25"/>
  <c r="F124" i="25"/>
  <c r="D124" i="25"/>
  <c r="C124" i="25"/>
  <c r="E123" i="25"/>
  <c r="O123" i="25"/>
  <c r="L123" i="25"/>
  <c r="K123" i="25"/>
  <c r="H123" i="25"/>
  <c r="G123" i="25"/>
  <c r="D123" i="25"/>
  <c r="C123" i="25"/>
  <c r="E122" i="25"/>
  <c r="M122" i="25"/>
  <c r="L122" i="25"/>
  <c r="I122" i="25"/>
  <c r="H122" i="25"/>
  <c r="D122" i="25"/>
  <c r="C122" i="25"/>
  <c r="E121" i="25"/>
  <c r="O121" i="25" s="1"/>
  <c r="N121" i="25"/>
  <c r="M121" i="25"/>
  <c r="L121" i="25"/>
  <c r="J121" i="25"/>
  <c r="I121" i="25"/>
  <c r="H121" i="25"/>
  <c r="F121" i="25"/>
  <c r="D121" i="25"/>
  <c r="C121" i="25"/>
  <c r="E120" i="25"/>
  <c r="O120" i="25"/>
  <c r="N120" i="25"/>
  <c r="M120" i="25"/>
  <c r="L120" i="25"/>
  <c r="K120" i="25"/>
  <c r="J120" i="25"/>
  <c r="I120" i="25"/>
  <c r="H120" i="25"/>
  <c r="G120" i="25"/>
  <c r="F120" i="25"/>
  <c r="D120" i="25"/>
  <c r="C120" i="25"/>
  <c r="E119" i="25"/>
  <c r="L119" i="25" s="1"/>
  <c r="O119" i="25"/>
  <c r="K119" i="25"/>
  <c r="H119" i="25"/>
  <c r="G119" i="25"/>
  <c r="D119" i="25"/>
  <c r="C119" i="25"/>
  <c r="E118" i="25"/>
  <c r="L118" i="25" s="1"/>
  <c r="M118" i="25"/>
  <c r="I118" i="25"/>
  <c r="H118" i="25"/>
  <c r="D118" i="25"/>
  <c r="C118" i="25"/>
  <c r="E117" i="25"/>
  <c r="O117" i="25" s="1"/>
  <c r="N117" i="25"/>
  <c r="M117" i="25"/>
  <c r="L117" i="25"/>
  <c r="J117" i="25"/>
  <c r="I117" i="25"/>
  <c r="H117" i="25"/>
  <c r="G117" i="25"/>
  <c r="F117" i="25"/>
  <c r="D117" i="25"/>
  <c r="C117" i="25"/>
  <c r="E116" i="25"/>
  <c r="O116" i="25"/>
  <c r="N116" i="25"/>
  <c r="M116" i="25"/>
  <c r="L116" i="25"/>
  <c r="K116" i="25"/>
  <c r="J116" i="25"/>
  <c r="I116" i="25"/>
  <c r="H116" i="25"/>
  <c r="G116" i="25"/>
  <c r="F116" i="25"/>
  <c r="D116" i="25"/>
  <c r="C116" i="25"/>
  <c r="E115" i="25"/>
  <c r="H115" i="25" s="1"/>
  <c r="D115" i="25"/>
  <c r="C115" i="25"/>
  <c r="E114" i="25"/>
  <c r="H114" i="25" s="1"/>
  <c r="D114" i="25"/>
  <c r="C114" i="25"/>
  <c r="E113" i="25"/>
  <c r="O113" i="25" s="1"/>
  <c r="N113" i="25"/>
  <c r="M113" i="25"/>
  <c r="L113" i="25"/>
  <c r="K113" i="25"/>
  <c r="J113" i="25"/>
  <c r="I113" i="25"/>
  <c r="H113" i="25"/>
  <c r="G113" i="25"/>
  <c r="F113" i="25"/>
  <c r="D113" i="25"/>
  <c r="C113" i="25"/>
  <c r="E112" i="25"/>
  <c r="O112" i="25"/>
  <c r="N112" i="25"/>
  <c r="M112" i="25"/>
  <c r="L112" i="25"/>
  <c r="K112" i="25"/>
  <c r="J112" i="25"/>
  <c r="I112" i="25"/>
  <c r="H112" i="25"/>
  <c r="G112" i="25"/>
  <c r="F112" i="25"/>
  <c r="D112" i="25"/>
  <c r="C112" i="25"/>
  <c r="E111" i="25"/>
  <c r="L111" i="25"/>
  <c r="H111" i="25"/>
  <c r="D111" i="25"/>
  <c r="C111" i="25"/>
  <c r="E110" i="25"/>
  <c r="N110" i="25" s="1"/>
  <c r="O110" i="25"/>
  <c r="M110" i="25"/>
  <c r="L110" i="25"/>
  <c r="K110" i="25"/>
  <c r="I110" i="25"/>
  <c r="H110" i="25"/>
  <c r="G110" i="25"/>
  <c r="D110" i="25"/>
  <c r="C110" i="25"/>
  <c r="E109" i="25"/>
  <c r="M109" i="25" s="1"/>
  <c r="N109" i="25"/>
  <c r="L109" i="25"/>
  <c r="J109" i="25"/>
  <c r="H109" i="25"/>
  <c r="F109" i="25"/>
  <c r="D109" i="25"/>
  <c r="C109" i="25"/>
  <c r="E108" i="25"/>
  <c r="O108" i="25"/>
  <c r="N108" i="25"/>
  <c r="M108" i="25"/>
  <c r="L108" i="25"/>
  <c r="K108" i="25"/>
  <c r="J108" i="25"/>
  <c r="I108" i="25"/>
  <c r="H108" i="25"/>
  <c r="G108" i="25"/>
  <c r="F108" i="25"/>
  <c r="D108" i="25"/>
  <c r="C108" i="25"/>
  <c r="E107" i="25"/>
  <c r="L107" i="25"/>
  <c r="H107" i="25"/>
  <c r="D107" i="25"/>
  <c r="C107" i="25"/>
  <c r="E106" i="25"/>
  <c r="N106" i="25" s="1"/>
  <c r="O106" i="25"/>
  <c r="M106" i="25"/>
  <c r="L106" i="25"/>
  <c r="K106" i="25"/>
  <c r="I106" i="25"/>
  <c r="H106" i="25"/>
  <c r="G106" i="25"/>
  <c r="D106" i="25"/>
  <c r="C106" i="25"/>
  <c r="E105" i="25"/>
  <c r="M105" i="25" s="1"/>
  <c r="N105" i="25"/>
  <c r="L105" i="25"/>
  <c r="J105" i="25"/>
  <c r="H105" i="25"/>
  <c r="F105" i="25"/>
  <c r="D105" i="25"/>
  <c r="C105" i="25"/>
  <c r="E104" i="25"/>
  <c r="O104" i="25"/>
  <c r="N104" i="25"/>
  <c r="M104" i="25"/>
  <c r="L104" i="25"/>
  <c r="K104" i="25"/>
  <c r="J104" i="25"/>
  <c r="I104" i="25"/>
  <c r="H104" i="25"/>
  <c r="G104" i="25"/>
  <c r="F104" i="25"/>
  <c r="D104" i="25"/>
  <c r="C104" i="25"/>
  <c r="E103" i="25"/>
  <c r="L103" i="25"/>
  <c r="H103" i="25"/>
  <c r="D103" i="25"/>
  <c r="C103" i="25"/>
  <c r="E102" i="25"/>
  <c r="N102" i="25" s="1"/>
  <c r="O102" i="25"/>
  <c r="M102" i="25"/>
  <c r="L102" i="25"/>
  <c r="K102" i="25"/>
  <c r="I102" i="25"/>
  <c r="H102" i="25"/>
  <c r="G102" i="25"/>
  <c r="D102" i="25"/>
  <c r="C102" i="25"/>
  <c r="E101" i="25"/>
  <c r="M101" i="25" s="1"/>
  <c r="N101" i="25"/>
  <c r="L101" i="25"/>
  <c r="J101" i="25"/>
  <c r="H101" i="25"/>
  <c r="F101" i="25"/>
  <c r="D101" i="25"/>
  <c r="C101" i="25"/>
  <c r="E100" i="25"/>
  <c r="O100" i="25"/>
  <c r="N100" i="25"/>
  <c r="M100" i="25"/>
  <c r="L100" i="25"/>
  <c r="K100" i="25"/>
  <c r="J100" i="25"/>
  <c r="I100" i="25"/>
  <c r="H100" i="25"/>
  <c r="G100" i="25"/>
  <c r="F100" i="25"/>
  <c r="D100" i="25"/>
  <c r="C100" i="25"/>
  <c r="E99" i="25"/>
  <c r="N99" i="25"/>
  <c r="L99" i="25"/>
  <c r="J99" i="25"/>
  <c r="H99" i="25"/>
  <c r="F99" i="25"/>
  <c r="D99" i="25"/>
  <c r="C99" i="25"/>
  <c r="E98" i="25"/>
  <c r="N98" i="25" s="1"/>
  <c r="O98" i="25"/>
  <c r="M98" i="25"/>
  <c r="L98" i="25"/>
  <c r="K98" i="25"/>
  <c r="I98" i="25"/>
  <c r="H98" i="25"/>
  <c r="G98" i="25"/>
  <c r="D98" i="25"/>
  <c r="C98" i="25"/>
  <c r="E97" i="25"/>
  <c r="N97" i="25"/>
  <c r="J97" i="25"/>
  <c r="H97" i="25"/>
  <c r="F97" i="25"/>
  <c r="D97" i="25"/>
  <c r="C97" i="25"/>
  <c r="E96" i="25"/>
  <c r="O96" i="25"/>
  <c r="N96" i="25"/>
  <c r="M96" i="25"/>
  <c r="L96" i="25"/>
  <c r="K96" i="25"/>
  <c r="J96" i="25"/>
  <c r="I96" i="25"/>
  <c r="H96" i="25"/>
  <c r="G96" i="25"/>
  <c r="F96" i="25"/>
  <c r="D96" i="25"/>
  <c r="C96" i="25"/>
  <c r="E95" i="25"/>
  <c r="O95" i="25" s="1"/>
  <c r="N95" i="25"/>
  <c r="K95" i="25"/>
  <c r="H95" i="25"/>
  <c r="F95" i="25"/>
  <c r="D95" i="25"/>
  <c r="C95" i="25"/>
  <c r="A95" i="25"/>
  <c r="E94" i="25"/>
  <c r="N94" i="25" s="1"/>
  <c r="M94" i="25"/>
  <c r="J94" i="25"/>
  <c r="H94" i="25"/>
  <c r="D94" i="25"/>
  <c r="C94" i="25"/>
  <c r="A94" i="25"/>
  <c r="E93" i="25"/>
  <c r="O93" i="25"/>
  <c r="L93" i="25"/>
  <c r="K93" i="25"/>
  <c r="J93" i="25"/>
  <c r="G93" i="25"/>
  <c r="F93" i="25"/>
  <c r="D93" i="25"/>
  <c r="C93" i="25"/>
  <c r="A93" i="25"/>
  <c r="E92" i="25"/>
  <c r="N92" i="25"/>
  <c r="L92" i="25"/>
  <c r="J92" i="25"/>
  <c r="I92" i="25"/>
  <c r="F92" i="25"/>
  <c r="D92" i="25"/>
  <c r="C92" i="25"/>
  <c r="E91" i="25"/>
  <c r="O91" i="25"/>
  <c r="N91" i="25"/>
  <c r="L91" i="25"/>
  <c r="K91" i="25"/>
  <c r="J91" i="25"/>
  <c r="H91" i="25"/>
  <c r="G91" i="25"/>
  <c r="F91" i="25"/>
  <c r="D91" i="25"/>
  <c r="C91" i="25"/>
  <c r="E90" i="25"/>
  <c r="N90" i="25"/>
  <c r="M90" i="25"/>
  <c r="L90" i="25"/>
  <c r="J90" i="25"/>
  <c r="I90" i="25"/>
  <c r="H90" i="25"/>
  <c r="F90" i="25"/>
  <c r="D90" i="25"/>
  <c r="C90" i="25"/>
  <c r="E89" i="25"/>
  <c r="O89" i="25"/>
  <c r="L89" i="25"/>
  <c r="K89" i="25"/>
  <c r="J89" i="25"/>
  <c r="G89" i="25"/>
  <c r="F89" i="25"/>
  <c r="D89" i="25"/>
  <c r="C89" i="25"/>
  <c r="E88" i="25"/>
  <c r="O88" i="25" s="1"/>
  <c r="L88" i="25"/>
  <c r="K88" i="25"/>
  <c r="H88" i="25"/>
  <c r="G88" i="25"/>
  <c r="D88" i="25"/>
  <c r="C88" i="25"/>
  <c r="E87" i="25"/>
  <c r="O87" i="25" s="1"/>
  <c r="N87" i="25"/>
  <c r="M87" i="25"/>
  <c r="L87" i="25"/>
  <c r="J87" i="25"/>
  <c r="I87" i="25"/>
  <c r="H87" i="25"/>
  <c r="F87" i="25"/>
  <c r="D87" i="25"/>
  <c r="C87" i="25"/>
  <c r="E86" i="25"/>
  <c r="N86" i="25" s="1"/>
  <c r="L86" i="25"/>
  <c r="H86" i="25"/>
  <c r="D86" i="25"/>
  <c r="C86" i="25"/>
  <c r="E85" i="25"/>
  <c r="O85" i="25" s="1"/>
  <c r="N85" i="25"/>
  <c r="M85" i="25"/>
  <c r="L85" i="25"/>
  <c r="J85" i="25"/>
  <c r="I85" i="25"/>
  <c r="H85" i="25"/>
  <c r="F85" i="25"/>
  <c r="D85" i="25"/>
  <c r="C85" i="25"/>
  <c r="E84" i="25"/>
  <c r="N84" i="25" s="1"/>
  <c r="L84" i="25"/>
  <c r="H84" i="25"/>
  <c r="D84" i="25"/>
  <c r="C84" i="25"/>
  <c r="E83" i="25"/>
  <c r="O83" i="25" s="1"/>
  <c r="N83" i="25"/>
  <c r="M83" i="25"/>
  <c r="L83" i="25"/>
  <c r="J83" i="25"/>
  <c r="I83" i="25"/>
  <c r="H83" i="25"/>
  <c r="F83" i="25"/>
  <c r="D83" i="25"/>
  <c r="C83" i="25"/>
  <c r="E82" i="25"/>
  <c r="N82" i="25" s="1"/>
  <c r="L82" i="25"/>
  <c r="H82" i="25"/>
  <c r="D82" i="25"/>
  <c r="C82" i="25"/>
  <c r="E81" i="25"/>
  <c r="O81" i="25" s="1"/>
  <c r="N81" i="25"/>
  <c r="M81" i="25"/>
  <c r="L81" i="25"/>
  <c r="J81" i="25"/>
  <c r="I81" i="25"/>
  <c r="H81" i="25"/>
  <c r="F81" i="25"/>
  <c r="D81" i="25"/>
  <c r="C81" i="25"/>
  <c r="E80" i="25"/>
  <c r="N80" i="25" s="1"/>
  <c r="L80" i="25"/>
  <c r="H80" i="25"/>
  <c r="D80" i="25"/>
  <c r="C80" i="25"/>
  <c r="E79" i="25"/>
  <c r="O79" i="25" s="1"/>
  <c r="N79" i="25"/>
  <c r="L79" i="25"/>
  <c r="J79" i="25"/>
  <c r="H79" i="25"/>
  <c r="F79" i="25"/>
  <c r="D79" i="25"/>
  <c r="C79" i="25"/>
  <c r="E78" i="25"/>
  <c r="N78" i="25" s="1"/>
  <c r="L78" i="25"/>
  <c r="H78" i="25"/>
  <c r="D78" i="25"/>
  <c r="C78" i="25"/>
  <c r="E77" i="25"/>
  <c r="O77" i="25" s="1"/>
  <c r="N77" i="25"/>
  <c r="L77" i="25"/>
  <c r="J77" i="25"/>
  <c r="H77" i="25"/>
  <c r="F77" i="25"/>
  <c r="D77" i="25"/>
  <c r="C77" i="25"/>
  <c r="E76" i="25"/>
  <c r="H76" i="25" s="1"/>
  <c r="L76" i="25"/>
  <c r="D76" i="25"/>
  <c r="C76" i="25"/>
  <c r="E75" i="25"/>
  <c r="O75" i="25" s="1"/>
  <c r="N75" i="25"/>
  <c r="L75" i="25"/>
  <c r="J75" i="25"/>
  <c r="H75" i="25"/>
  <c r="F75" i="25"/>
  <c r="D75" i="25"/>
  <c r="C75" i="25"/>
  <c r="E74" i="25"/>
  <c r="L74" i="25" s="1"/>
  <c r="D74" i="25"/>
  <c r="C74" i="25"/>
  <c r="E73" i="25"/>
  <c r="O73" i="25" s="1"/>
  <c r="N73" i="25"/>
  <c r="L73" i="25"/>
  <c r="J73" i="25"/>
  <c r="H73" i="25"/>
  <c r="F73" i="25"/>
  <c r="D73" i="25"/>
  <c r="C73" i="25"/>
  <c r="E72" i="25"/>
  <c r="L72" i="25"/>
  <c r="H72" i="25"/>
  <c r="D72" i="25"/>
  <c r="C72" i="25"/>
  <c r="E71" i="25"/>
  <c r="O71" i="25" s="1"/>
  <c r="N71" i="25"/>
  <c r="L71" i="25"/>
  <c r="J71" i="25"/>
  <c r="H71" i="25"/>
  <c r="F71" i="25"/>
  <c r="D71" i="25"/>
  <c r="C71" i="25"/>
  <c r="E70" i="25"/>
  <c r="H70" i="25"/>
  <c r="D70" i="25"/>
  <c r="C70" i="25"/>
  <c r="E69" i="25"/>
  <c r="H69" i="25"/>
  <c r="D69" i="25"/>
  <c r="C69" i="25"/>
  <c r="E68" i="25"/>
  <c r="H68" i="25"/>
  <c r="D68" i="25"/>
  <c r="C68" i="25"/>
  <c r="E67" i="25"/>
  <c r="H67" i="25"/>
  <c r="D67" i="25"/>
  <c r="C67" i="25"/>
  <c r="E66" i="25"/>
  <c r="H66" i="25"/>
  <c r="D66" i="25"/>
  <c r="C66" i="25"/>
  <c r="E65" i="25"/>
  <c r="H65" i="25"/>
  <c r="D65" i="25"/>
  <c r="C65" i="25"/>
  <c r="E64" i="25"/>
  <c r="H64" i="25"/>
  <c r="D64" i="25"/>
  <c r="C64" i="25"/>
  <c r="E63" i="25"/>
  <c r="H63" i="25"/>
  <c r="D63" i="25"/>
  <c r="C63" i="25"/>
  <c r="E62" i="25"/>
  <c r="H62" i="25"/>
  <c r="D62" i="25"/>
  <c r="C62" i="25"/>
  <c r="E61" i="25"/>
  <c r="H61" i="25"/>
  <c r="D61" i="25"/>
  <c r="C61" i="25"/>
  <c r="E60" i="25"/>
  <c r="H60" i="25"/>
  <c r="D60" i="25"/>
  <c r="C60" i="25"/>
  <c r="E59" i="25"/>
  <c r="H59" i="25"/>
  <c r="D59" i="25"/>
  <c r="C59" i="25"/>
  <c r="E58" i="25"/>
  <c r="J58" i="25"/>
  <c r="D58" i="25"/>
  <c r="C58" i="25"/>
  <c r="E57" i="25"/>
  <c r="N57" i="25"/>
  <c r="J57" i="25"/>
  <c r="I57" i="25"/>
  <c r="D57" i="25"/>
  <c r="C57" i="25"/>
  <c r="E56" i="25"/>
  <c r="O56" i="25" s="1"/>
  <c r="N56" i="25"/>
  <c r="L56" i="25"/>
  <c r="K56" i="25"/>
  <c r="H56" i="25"/>
  <c r="G56" i="25"/>
  <c r="F56" i="25"/>
  <c r="D56" i="25"/>
  <c r="C56" i="25"/>
  <c r="E55" i="25"/>
  <c r="N55" i="25" s="1"/>
  <c r="M55" i="25"/>
  <c r="L55" i="25"/>
  <c r="J55" i="25"/>
  <c r="H55" i="25"/>
  <c r="F55" i="25"/>
  <c r="D55" i="25"/>
  <c r="C55" i="25"/>
  <c r="E54" i="25"/>
  <c r="O54" i="25"/>
  <c r="K54" i="25"/>
  <c r="J54" i="25"/>
  <c r="F54" i="25"/>
  <c r="D54" i="25"/>
  <c r="C54" i="25"/>
  <c r="E53" i="25"/>
  <c r="N53" i="25"/>
  <c r="J53" i="25"/>
  <c r="I53" i="25"/>
  <c r="D53" i="25"/>
  <c r="C53" i="25"/>
  <c r="E52" i="25"/>
  <c r="O52" i="25" s="1"/>
  <c r="N52" i="25"/>
  <c r="L52" i="25"/>
  <c r="K52" i="25"/>
  <c r="H52" i="25"/>
  <c r="G52" i="25"/>
  <c r="F52" i="25"/>
  <c r="D52" i="25"/>
  <c r="C52" i="25"/>
  <c r="E51" i="25"/>
  <c r="N51" i="25" s="1"/>
  <c r="M51" i="25"/>
  <c r="L51" i="25"/>
  <c r="J51" i="25"/>
  <c r="H51" i="25"/>
  <c r="F51" i="25"/>
  <c r="D51" i="25"/>
  <c r="C51" i="25"/>
  <c r="E50" i="25"/>
  <c r="O50" i="25"/>
  <c r="K50" i="25"/>
  <c r="J50" i="25"/>
  <c r="F50" i="25"/>
  <c r="D50" i="25"/>
  <c r="C50" i="25"/>
  <c r="E49" i="25"/>
  <c r="N49" i="25"/>
  <c r="J49" i="25"/>
  <c r="I49" i="25"/>
  <c r="D49" i="25"/>
  <c r="C49" i="25"/>
  <c r="E48" i="25"/>
  <c r="O48" i="25" s="1"/>
  <c r="N48" i="25"/>
  <c r="L48" i="25"/>
  <c r="K48" i="25"/>
  <c r="H48" i="25"/>
  <c r="G48" i="25"/>
  <c r="F48" i="25"/>
  <c r="D48" i="25"/>
  <c r="C48" i="25"/>
  <c r="E47" i="25"/>
  <c r="N47" i="25" s="1"/>
  <c r="M47" i="25"/>
  <c r="L47" i="25"/>
  <c r="J47" i="25"/>
  <c r="H47" i="25"/>
  <c r="F47" i="25"/>
  <c r="D47" i="25"/>
  <c r="C47" i="25"/>
  <c r="E46" i="25"/>
  <c r="O46" i="25"/>
  <c r="K46" i="25"/>
  <c r="J46" i="25"/>
  <c r="F46" i="25"/>
  <c r="D46" i="25"/>
  <c r="C46" i="25"/>
  <c r="E45" i="25"/>
  <c r="N45" i="25"/>
  <c r="J45" i="25"/>
  <c r="I45" i="25"/>
  <c r="D45" i="25"/>
  <c r="C45" i="25"/>
  <c r="E44" i="25"/>
  <c r="O44" i="25" s="1"/>
  <c r="N44" i="25"/>
  <c r="L44" i="25"/>
  <c r="K44" i="25"/>
  <c r="H44" i="25"/>
  <c r="G44" i="25"/>
  <c r="F44" i="25"/>
  <c r="D44" i="25"/>
  <c r="C44" i="25"/>
  <c r="E43" i="25"/>
  <c r="N43" i="25" s="1"/>
  <c r="M43" i="25"/>
  <c r="L43" i="25"/>
  <c r="J43" i="25"/>
  <c r="H43" i="25"/>
  <c r="F43" i="25"/>
  <c r="D43" i="25"/>
  <c r="C43" i="25"/>
  <c r="E42" i="25"/>
  <c r="O42" i="25"/>
  <c r="K42" i="25"/>
  <c r="J42" i="25"/>
  <c r="F42" i="25"/>
  <c r="D42" i="25"/>
  <c r="C42" i="25"/>
  <c r="E41" i="25"/>
  <c r="N41" i="25"/>
  <c r="J41" i="25"/>
  <c r="I41" i="25"/>
  <c r="D41" i="25"/>
  <c r="C41" i="25"/>
  <c r="E40" i="25"/>
  <c r="O40" i="25" s="1"/>
  <c r="N40" i="25"/>
  <c r="L40" i="25"/>
  <c r="K40" i="25"/>
  <c r="H40" i="25"/>
  <c r="G40" i="25"/>
  <c r="F40" i="25"/>
  <c r="D40" i="25"/>
  <c r="C40" i="25"/>
  <c r="E39" i="25"/>
  <c r="O39" i="25" s="1"/>
  <c r="N39" i="25"/>
  <c r="M39" i="25"/>
  <c r="L39" i="25"/>
  <c r="J39" i="25"/>
  <c r="I39" i="25"/>
  <c r="H39" i="25"/>
  <c r="F39" i="25"/>
  <c r="D39" i="25"/>
  <c r="C39" i="25"/>
  <c r="E38" i="25"/>
  <c r="N38" i="25" s="1"/>
  <c r="O38" i="25"/>
  <c r="L38" i="25"/>
  <c r="K38" i="25"/>
  <c r="H38" i="25"/>
  <c r="G38" i="25"/>
  <c r="D38" i="25"/>
  <c r="C38" i="25"/>
  <c r="E37" i="25"/>
  <c r="O37" i="25" s="1"/>
  <c r="N37" i="25"/>
  <c r="M37" i="25"/>
  <c r="L37" i="25"/>
  <c r="J37" i="25"/>
  <c r="I37" i="25"/>
  <c r="H37" i="25"/>
  <c r="F37" i="25"/>
  <c r="D37" i="25"/>
  <c r="C37" i="25"/>
  <c r="E36" i="25"/>
  <c r="N36" i="25" s="1"/>
  <c r="O36" i="25"/>
  <c r="L36" i="25"/>
  <c r="K36" i="25"/>
  <c r="H36" i="25"/>
  <c r="G36" i="25"/>
  <c r="D36" i="25"/>
  <c r="C36" i="25"/>
  <c r="E35" i="25"/>
  <c r="O35" i="25" s="1"/>
  <c r="N35" i="25"/>
  <c r="M35" i="25"/>
  <c r="L35" i="25"/>
  <c r="J35" i="25"/>
  <c r="I35" i="25"/>
  <c r="H35" i="25"/>
  <c r="F35" i="25"/>
  <c r="D35" i="25"/>
  <c r="C35" i="25"/>
  <c r="E34" i="25"/>
  <c r="N34" i="25" s="1"/>
  <c r="O34" i="25"/>
  <c r="L34" i="25"/>
  <c r="K34" i="25"/>
  <c r="H34" i="25"/>
  <c r="G34" i="25"/>
  <c r="D34" i="25"/>
  <c r="C34" i="25"/>
  <c r="E33" i="25"/>
  <c r="O33" i="25" s="1"/>
  <c r="N33" i="25"/>
  <c r="M33" i="25"/>
  <c r="L33" i="25"/>
  <c r="J33" i="25"/>
  <c r="I33" i="25"/>
  <c r="H33" i="25"/>
  <c r="F33" i="25"/>
  <c r="D33" i="25"/>
  <c r="C33" i="25"/>
  <c r="E32" i="25"/>
  <c r="N32" i="25" s="1"/>
  <c r="O32" i="25"/>
  <c r="L32" i="25"/>
  <c r="K32" i="25"/>
  <c r="H32" i="25"/>
  <c r="G32" i="25"/>
  <c r="D32" i="25"/>
  <c r="C32" i="25"/>
  <c r="E31" i="25"/>
  <c r="O31" i="25" s="1"/>
  <c r="N31" i="25"/>
  <c r="M31" i="25"/>
  <c r="L31" i="25"/>
  <c r="J31" i="25"/>
  <c r="I31" i="25"/>
  <c r="H31" i="25"/>
  <c r="F31" i="25"/>
  <c r="D31" i="25"/>
  <c r="C31" i="25"/>
  <c r="E30" i="25"/>
  <c r="N30" i="25" s="1"/>
  <c r="O30" i="25"/>
  <c r="L30" i="25"/>
  <c r="K30" i="25"/>
  <c r="H30" i="25"/>
  <c r="G30" i="25"/>
  <c r="D30" i="25"/>
  <c r="C30" i="25"/>
  <c r="E29" i="25"/>
  <c r="O29" i="25" s="1"/>
  <c r="N29" i="25"/>
  <c r="M29" i="25"/>
  <c r="L29" i="25"/>
  <c r="J29" i="25"/>
  <c r="I29" i="25"/>
  <c r="H29" i="25"/>
  <c r="F29" i="25"/>
  <c r="D29" i="25"/>
  <c r="C29" i="25"/>
  <c r="E28" i="25"/>
  <c r="N28" i="25" s="1"/>
  <c r="O28" i="25"/>
  <c r="L28" i="25"/>
  <c r="K28" i="25"/>
  <c r="H28" i="25"/>
  <c r="G28" i="25"/>
  <c r="D28" i="25"/>
  <c r="C28" i="25"/>
  <c r="E27" i="25"/>
  <c r="O27" i="25" s="1"/>
  <c r="N27" i="25"/>
  <c r="M27" i="25"/>
  <c r="L27" i="25"/>
  <c r="J27" i="25"/>
  <c r="I27" i="25"/>
  <c r="H27" i="25"/>
  <c r="F27" i="25"/>
  <c r="D27" i="25"/>
  <c r="C27" i="25"/>
  <c r="E26" i="25"/>
  <c r="N26" i="25" s="1"/>
  <c r="O26" i="25"/>
  <c r="L26" i="25"/>
  <c r="K26" i="25"/>
  <c r="H26" i="25"/>
  <c r="G26" i="25"/>
  <c r="D26" i="25"/>
  <c r="C26" i="25"/>
  <c r="E25" i="25"/>
  <c r="O25" i="25" s="1"/>
  <c r="N25" i="25"/>
  <c r="M25" i="25"/>
  <c r="L25" i="25"/>
  <c r="J25" i="25"/>
  <c r="I25" i="25"/>
  <c r="H25" i="25"/>
  <c r="F25" i="25"/>
  <c r="D25" i="25"/>
  <c r="C25" i="25"/>
  <c r="E24" i="25"/>
  <c r="N24" i="25" s="1"/>
  <c r="O24" i="25"/>
  <c r="L24" i="25"/>
  <c r="K24" i="25"/>
  <c r="H24" i="25"/>
  <c r="G24" i="25"/>
  <c r="D24" i="25"/>
  <c r="C24" i="25"/>
  <c r="E23" i="25"/>
  <c r="O23" i="25" s="1"/>
  <c r="N23" i="25"/>
  <c r="M23" i="25"/>
  <c r="L23" i="25"/>
  <c r="J23" i="25"/>
  <c r="I23" i="25"/>
  <c r="H23" i="25"/>
  <c r="F23" i="25"/>
  <c r="D23" i="25"/>
  <c r="C23" i="25"/>
  <c r="E22" i="25"/>
  <c r="O22" i="25"/>
  <c r="L22" i="25"/>
  <c r="K22" i="25"/>
  <c r="H22" i="25"/>
  <c r="G22" i="25"/>
  <c r="D22" i="25"/>
  <c r="C22" i="25"/>
  <c r="E21" i="25"/>
  <c r="O21" i="25" s="1"/>
  <c r="N21" i="25"/>
  <c r="M21" i="25"/>
  <c r="L21" i="25"/>
  <c r="J21" i="25"/>
  <c r="I21" i="25"/>
  <c r="H21" i="25"/>
  <c r="F21" i="25"/>
  <c r="D21" i="25"/>
  <c r="C21" i="25"/>
  <c r="E20" i="25"/>
  <c r="O20" i="25" s="1"/>
  <c r="L20" i="25"/>
  <c r="H20" i="25"/>
  <c r="D20" i="25"/>
  <c r="C20" i="25"/>
  <c r="A20" i="25"/>
  <c r="A21" i="25" s="1"/>
  <c r="A22" i="25" s="1"/>
  <c r="A23" i="25" s="1"/>
  <c r="A24" i="25" s="1"/>
  <c r="A25" i="25" s="1"/>
  <c r="A26" i="25" s="1"/>
  <c r="A27" i="25" s="1"/>
  <c r="A28" i="25" s="1"/>
  <c r="A29" i="25" s="1"/>
  <c r="A30" i="25" s="1"/>
  <c r="A31" i="25" s="1"/>
  <c r="A32" i="25" s="1"/>
  <c r="A33" i="25" s="1"/>
  <c r="A34" i="25" s="1"/>
  <c r="A35" i="25" s="1"/>
  <c r="A36" i="25" s="1"/>
  <c r="A37" i="25" s="1"/>
  <c r="A38" i="25" s="1"/>
  <c r="A39" i="25" s="1"/>
  <c r="A40" i="25" s="1"/>
  <c r="A41" i="25" s="1"/>
  <c r="A42" i="25" s="1"/>
  <c r="A43" i="25" s="1"/>
  <c r="A44" i="25" s="1"/>
  <c r="A45" i="25" s="1"/>
  <c r="A46" i="25" s="1"/>
  <c r="A47" i="25" s="1"/>
  <c r="A48" i="25" s="1"/>
  <c r="A49" i="25" s="1"/>
  <c r="A50" i="25" s="1"/>
  <c r="A51" i="25" s="1"/>
  <c r="A52" i="25" s="1"/>
  <c r="A53" i="25" s="1"/>
  <c r="A54" i="25" s="1"/>
  <c r="A55" i="25" s="1"/>
  <c r="A56" i="25" s="1"/>
  <c r="A57" i="25" s="1"/>
  <c r="A58" i="25" s="1"/>
  <c r="A59" i="25" s="1"/>
  <c r="A60" i="25" s="1"/>
  <c r="A61" i="25" s="1"/>
  <c r="A62" i="25" s="1"/>
  <c r="A63" i="25" s="1"/>
  <c r="A64" i="25" s="1"/>
  <c r="A65" i="25" s="1"/>
  <c r="A66" i="25" s="1"/>
  <c r="A67" i="25" s="1"/>
  <c r="A68" i="25" s="1"/>
  <c r="A69" i="25" s="1"/>
  <c r="A70" i="25" s="1"/>
  <c r="A71" i="25" s="1"/>
  <c r="A72" i="25" s="1"/>
  <c r="A73" i="25" s="1"/>
  <c r="A74" i="25" s="1"/>
  <c r="A75" i="25" s="1"/>
  <c r="A76" i="25" s="1"/>
  <c r="A77" i="25" s="1"/>
  <c r="A78" i="25" s="1"/>
  <c r="A79" i="25" s="1"/>
  <c r="A80" i="25" s="1"/>
  <c r="A81" i="25" s="1"/>
  <c r="A82" i="25" s="1"/>
  <c r="A83" i="25" s="1"/>
  <c r="A84" i="25" s="1"/>
  <c r="A85" i="25" s="1"/>
  <c r="A86" i="25" s="1"/>
  <c r="A87" i="25" s="1"/>
  <c r="A88" i="25" s="1"/>
  <c r="A89" i="25" s="1"/>
  <c r="A90" i="25" s="1"/>
  <c r="A91" i="25" s="1"/>
  <c r="A92" i="25" s="1"/>
  <c r="E19" i="25"/>
  <c r="O19" i="25" s="1"/>
  <c r="N19" i="25"/>
  <c r="M19" i="25"/>
  <c r="L19" i="25"/>
  <c r="J19" i="25"/>
  <c r="I19" i="25"/>
  <c r="H19" i="25"/>
  <c r="F19" i="25"/>
  <c r="D19" i="25"/>
  <c r="C19" i="25"/>
  <c r="E18" i="25"/>
  <c r="O18" i="25"/>
  <c r="N18" i="25"/>
  <c r="M18" i="25"/>
  <c r="L18" i="25"/>
  <c r="K18" i="25"/>
  <c r="J18" i="25"/>
  <c r="I18" i="25"/>
  <c r="H18" i="25"/>
  <c r="G18" i="25"/>
  <c r="F18" i="25"/>
  <c r="D18" i="25"/>
  <c r="C18" i="25"/>
  <c r="E17" i="25"/>
  <c r="O17" i="25" s="1"/>
  <c r="H17" i="25"/>
  <c r="D17" i="25"/>
  <c r="C17" i="25"/>
  <c r="E16" i="25"/>
  <c r="M16" i="25" s="1"/>
  <c r="H16" i="25"/>
  <c r="D16" i="25"/>
  <c r="C16" i="25"/>
  <c r="E15" i="25"/>
  <c r="O15" i="25" s="1"/>
  <c r="N15" i="25"/>
  <c r="M15" i="25"/>
  <c r="L15" i="25"/>
  <c r="J15" i="25"/>
  <c r="I15" i="25"/>
  <c r="H15" i="25"/>
  <c r="F15" i="25"/>
  <c r="D15" i="25"/>
  <c r="C15" i="25"/>
  <c r="E14" i="25"/>
  <c r="O14" i="25"/>
  <c r="N14" i="25"/>
  <c r="M14" i="25"/>
  <c r="L14" i="25"/>
  <c r="K14" i="25"/>
  <c r="J14" i="25"/>
  <c r="I14" i="25"/>
  <c r="H14" i="25"/>
  <c r="G14" i="25"/>
  <c r="F14" i="25"/>
  <c r="D14" i="25"/>
  <c r="C14" i="25"/>
  <c r="E13" i="25"/>
  <c r="L13" i="25"/>
  <c r="H13" i="25"/>
  <c r="D13" i="25"/>
  <c r="C13" i="25"/>
  <c r="E12" i="25"/>
  <c r="H12" i="25"/>
  <c r="D12" i="25"/>
  <c r="C12" i="25"/>
  <c r="E11" i="25"/>
  <c r="O11" i="25" s="1"/>
  <c r="N11" i="25"/>
  <c r="M11" i="25"/>
  <c r="L11" i="25"/>
  <c r="J11" i="25"/>
  <c r="I11" i="25"/>
  <c r="H11" i="25"/>
  <c r="F11" i="25"/>
  <c r="D11" i="25"/>
  <c r="C11" i="25"/>
  <c r="E10" i="25"/>
  <c r="O10" i="25"/>
  <c r="N10" i="25"/>
  <c r="M10" i="25"/>
  <c r="L10" i="25"/>
  <c r="K10" i="25"/>
  <c r="J10" i="25"/>
  <c r="I10" i="25"/>
  <c r="H10" i="25"/>
  <c r="G10" i="25"/>
  <c r="F10" i="25"/>
  <c r="D10" i="25"/>
  <c r="C10" i="25"/>
  <c r="M4" i="25"/>
  <c r="L4" i="25"/>
  <c r="K4" i="25"/>
  <c r="J4" i="25"/>
  <c r="I4" i="25"/>
  <c r="H4" i="25"/>
  <c r="G4" i="25"/>
  <c r="F4" i="25"/>
  <c r="C3" i="25"/>
  <c r="O9" i="24"/>
  <c r="O263" i="24"/>
  <c r="N9" i="24"/>
  <c r="M9" i="24"/>
  <c r="M263" i="24"/>
  <c r="L9" i="24"/>
  <c r="K9" i="24"/>
  <c r="K263" i="24"/>
  <c r="J9" i="24"/>
  <c r="J258" i="24" s="1"/>
  <c r="I9" i="24"/>
  <c r="I263" i="24"/>
  <c r="H9" i="24"/>
  <c r="H261" i="24" s="1"/>
  <c r="G9" i="24"/>
  <c r="G263" i="24"/>
  <c r="F9" i="24"/>
  <c r="O262" i="24"/>
  <c r="N262" i="24"/>
  <c r="M262" i="24"/>
  <c r="K262" i="24"/>
  <c r="J262" i="24"/>
  <c r="I262" i="24"/>
  <c r="G262" i="24"/>
  <c r="F262" i="24"/>
  <c r="O261" i="24"/>
  <c r="M261" i="24"/>
  <c r="L261" i="24"/>
  <c r="K261" i="24"/>
  <c r="I261" i="24"/>
  <c r="G261" i="24"/>
  <c r="O260" i="24"/>
  <c r="N260" i="24"/>
  <c r="M260" i="24"/>
  <c r="K260" i="24"/>
  <c r="I260" i="24"/>
  <c r="G260" i="24"/>
  <c r="O259" i="24"/>
  <c r="M259" i="24"/>
  <c r="L259" i="24"/>
  <c r="K259" i="24"/>
  <c r="I259" i="24"/>
  <c r="H259" i="24"/>
  <c r="G259" i="24"/>
  <c r="O258" i="24"/>
  <c r="N258" i="24"/>
  <c r="M258" i="24"/>
  <c r="K258" i="24"/>
  <c r="I258" i="24"/>
  <c r="G258" i="24"/>
  <c r="F258" i="24"/>
  <c r="O257" i="24"/>
  <c r="M257" i="24"/>
  <c r="L257" i="24"/>
  <c r="K257" i="24"/>
  <c r="I257" i="24"/>
  <c r="G257" i="24"/>
  <c r="O256" i="24"/>
  <c r="M256" i="24"/>
  <c r="K256" i="24"/>
  <c r="J256" i="24"/>
  <c r="I256" i="24"/>
  <c r="G256" i="24"/>
  <c r="F256" i="24"/>
  <c r="O255" i="24"/>
  <c r="M255" i="24"/>
  <c r="L255" i="24"/>
  <c r="K255" i="24"/>
  <c r="I255" i="24"/>
  <c r="G255" i="24"/>
  <c r="O254" i="24"/>
  <c r="N254" i="24"/>
  <c r="M254" i="24"/>
  <c r="K254" i="24"/>
  <c r="J254" i="24"/>
  <c r="I254" i="24"/>
  <c r="G254" i="24"/>
  <c r="F254" i="24"/>
  <c r="O253" i="24"/>
  <c r="M253" i="24"/>
  <c r="L253" i="24"/>
  <c r="K253" i="24"/>
  <c r="I253" i="24"/>
  <c r="G253" i="24"/>
  <c r="O252" i="24"/>
  <c r="N252" i="24"/>
  <c r="M252" i="24"/>
  <c r="K252" i="24"/>
  <c r="J252" i="24"/>
  <c r="I252" i="24"/>
  <c r="G252" i="24"/>
  <c r="O251" i="24"/>
  <c r="M251" i="24"/>
  <c r="L251" i="24"/>
  <c r="K251" i="24"/>
  <c r="I251" i="24"/>
  <c r="H251" i="24"/>
  <c r="G251" i="24"/>
  <c r="O250" i="24"/>
  <c r="N250" i="24"/>
  <c r="M250" i="24"/>
  <c r="K250" i="24"/>
  <c r="I250" i="24"/>
  <c r="G250" i="24"/>
  <c r="F250" i="24"/>
  <c r="O249" i="24"/>
  <c r="M249" i="24"/>
  <c r="L249" i="24"/>
  <c r="K249" i="24"/>
  <c r="I249" i="24"/>
  <c r="G249" i="24"/>
  <c r="O248" i="24"/>
  <c r="N248" i="24"/>
  <c r="M248" i="24"/>
  <c r="K248" i="24"/>
  <c r="J248" i="24"/>
  <c r="I248" i="24"/>
  <c r="G248" i="24"/>
  <c r="F248" i="24"/>
  <c r="O247" i="24"/>
  <c r="M247" i="24"/>
  <c r="L247" i="24"/>
  <c r="K247" i="24"/>
  <c r="I247" i="24"/>
  <c r="G247" i="24"/>
  <c r="O246" i="24"/>
  <c r="N246" i="24"/>
  <c r="M246" i="24"/>
  <c r="K246" i="24"/>
  <c r="J246" i="24"/>
  <c r="I246" i="24"/>
  <c r="G246" i="24"/>
  <c r="F246" i="24"/>
  <c r="O245" i="24"/>
  <c r="M245" i="24"/>
  <c r="L245" i="24"/>
  <c r="K245" i="24"/>
  <c r="I245" i="24"/>
  <c r="G245" i="24"/>
  <c r="O244" i="24"/>
  <c r="N244" i="24"/>
  <c r="M244" i="24"/>
  <c r="K244" i="24"/>
  <c r="J244" i="24"/>
  <c r="I244" i="24"/>
  <c r="G244" i="24"/>
  <c r="F244" i="24"/>
  <c r="O243" i="24"/>
  <c r="M243" i="24"/>
  <c r="L243" i="24"/>
  <c r="K243" i="24"/>
  <c r="I243" i="24"/>
  <c r="H243" i="24"/>
  <c r="G243" i="24"/>
  <c r="O242" i="24"/>
  <c r="N242" i="24"/>
  <c r="M242" i="24"/>
  <c r="K242" i="24"/>
  <c r="I242" i="24"/>
  <c r="G242" i="24"/>
  <c r="F242" i="24"/>
  <c r="O241" i="24"/>
  <c r="M241" i="24"/>
  <c r="L241" i="24"/>
  <c r="K241" i="24"/>
  <c r="I241" i="24"/>
  <c r="G241" i="24"/>
  <c r="O240" i="24"/>
  <c r="N240" i="24"/>
  <c r="M240" i="24"/>
  <c r="K240" i="24"/>
  <c r="J240" i="24"/>
  <c r="I240" i="24"/>
  <c r="G240" i="24"/>
  <c r="F240" i="24"/>
  <c r="O239" i="24"/>
  <c r="M239" i="24"/>
  <c r="L239" i="24"/>
  <c r="K239" i="24"/>
  <c r="I239" i="24"/>
  <c r="G239" i="24"/>
  <c r="O238" i="24"/>
  <c r="N238" i="24"/>
  <c r="M238" i="24"/>
  <c r="K238" i="24"/>
  <c r="J238" i="24"/>
  <c r="I238" i="24"/>
  <c r="G238" i="24"/>
  <c r="F238" i="24"/>
  <c r="O237" i="24"/>
  <c r="M237" i="24"/>
  <c r="L237" i="24"/>
  <c r="K237" i="24"/>
  <c r="I237" i="24"/>
  <c r="H237" i="24"/>
  <c r="G237" i="24"/>
  <c r="O236" i="24"/>
  <c r="N236" i="24"/>
  <c r="M236" i="24"/>
  <c r="K236" i="24"/>
  <c r="J236" i="24"/>
  <c r="I236" i="24"/>
  <c r="G236" i="24"/>
  <c r="F236" i="24"/>
  <c r="O235" i="24"/>
  <c r="M235" i="24"/>
  <c r="L235" i="24"/>
  <c r="K235" i="24"/>
  <c r="J235" i="24"/>
  <c r="I235" i="24"/>
  <c r="H235" i="24"/>
  <c r="G235" i="24"/>
  <c r="F235" i="24"/>
  <c r="O234" i="24"/>
  <c r="N234" i="24"/>
  <c r="M234" i="24"/>
  <c r="L234" i="24"/>
  <c r="K234" i="24"/>
  <c r="J234" i="24"/>
  <c r="I234" i="24"/>
  <c r="H234" i="24"/>
  <c r="G234" i="24"/>
  <c r="F234" i="24"/>
  <c r="O233" i="24"/>
  <c r="N233" i="24"/>
  <c r="M233" i="24"/>
  <c r="L233" i="24"/>
  <c r="K233" i="24"/>
  <c r="J233" i="24"/>
  <c r="I233" i="24"/>
  <c r="H233" i="24"/>
  <c r="G233" i="24"/>
  <c r="F233" i="24"/>
  <c r="O232" i="24"/>
  <c r="N232" i="24"/>
  <c r="M232" i="24"/>
  <c r="L232" i="24"/>
  <c r="K232" i="24"/>
  <c r="J232" i="24"/>
  <c r="I232" i="24"/>
  <c r="H232" i="24"/>
  <c r="G232" i="24"/>
  <c r="F232" i="24"/>
  <c r="O231" i="24"/>
  <c r="N231" i="24"/>
  <c r="M231" i="24"/>
  <c r="L231" i="24"/>
  <c r="K231" i="24"/>
  <c r="J231" i="24"/>
  <c r="I231" i="24"/>
  <c r="H231" i="24"/>
  <c r="G231" i="24"/>
  <c r="F231" i="24"/>
  <c r="O230" i="24"/>
  <c r="N230" i="24"/>
  <c r="M230" i="24"/>
  <c r="L230" i="24"/>
  <c r="K230" i="24"/>
  <c r="J230" i="24"/>
  <c r="I230" i="24"/>
  <c r="H230" i="24"/>
  <c r="G230" i="24"/>
  <c r="F230" i="24"/>
  <c r="O229" i="24"/>
  <c r="N229" i="24"/>
  <c r="M229" i="24"/>
  <c r="L229" i="24"/>
  <c r="K229" i="24"/>
  <c r="J229" i="24"/>
  <c r="I229" i="24"/>
  <c r="H229" i="24"/>
  <c r="G229" i="24"/>
  <c r="F229" i="24"/>
  <c r="O228" i="24"/>
  <c r="N228" i="24"/>
  <c r="M228" i="24"/>
  <c r="L228" i="24"/>
  <c r="K228" i="24"/>
  <c r="J228" i="24"/>
  <c r="I228" i="24"/>
  <c r="H228" i="24"/>
  <c r="G228" i="24"/>
  <c r="F228" i="24"/>
  <c r="O227" i="24"/>
  <c r="N227" i="24"/>
  <c r="M227" i="24"/>
  <c r="L227" i="24"/>
  <c r="K227" i="24"/>
  <c r="J227" i="24"/>
  <c r="I227" i="24"/>
  <c r="H227" i="24"/>
  <c r="G227" i="24"/>
  <c r="F227" i="24"/>
  <c r="O226" i="24"/>
  <c r="N226" i="24"/>
  <c r="M226" i="24"/>
  <c r="L226" i="24"/>
  <c r="K226" i="24"/>
  <c r="J226" i="24"/>
  <c r="I226" i="24"/>
  <c r="H226" i="24"/>
  <c r="G226" i="24"/>
  <c r="F226" i="24"/>
  <c r="O225" i="24"/>
  <c r="N225" i="24"/>
  <c r="M225" i="24"/>
  <c r="L225" i="24"/>
  <c r="K225" i="24"/>
  <c r="J225" i="24"/>
  <c r="I225" i="24"/>
  <c r="H225" i="24"/>
  <c r="G225" i="24"/>
  <c r="F225" i="24"/>
  <c r="O224" i="24"/>
  <c r="N224" i="24"/>
  <c r="M224" i="24"/>
  <c r="L224" i="24"/>
  <c r="K224" i="24"/>
  <c r="J224" i="24"/>
  <c r="I224" i="24"/>
  <c r="H224" i="24"/>
  <c r="G224" i="24"/>
  <c r="F224" i="24"/>
  <c r="O223" i="24"/>
  <c r="N223" i="24"/>
  <c r="M223" i="24"/>
  <c r="L223" i="24"/>
  <c r="K223" i="24"/>
  <c r="J223" i="24"/>
  <c r="I223" i="24"/>
  <c r="H223" i="24"/>
  <c r="G223" i="24"/>
  <c r="F223" i="24"/>
  <c r="O222" i="24"/>
  <c r="N222" i="24"/>
  <c r="M222" i="24"/>
  <c r="L222" i="24"/>
  <c r="K222" i="24"/>
  <c r="J222" i="24"/>
  <c r="I222" i="24"/>
  <c r="H222" i="24"/>
  <c r="G222" i="24"/>
  <c r="F222" i="24"/>
  <c r="O221" i="24"/>
  <c r="N221" i="24"/>
  <c r="M221" i="24"/>
  <c r="L221" i="24"/>
  <c r="K221" i="24"/>
  <c r="J221" i="24"/>
  <c r="I221" i="24"/>
  <c r="H221" i="24"/>
  <c r="G221" i="24"/>
  <c r="F221" i="24"/>
  <c r="O220" i="24"/>
  <c r="N220" i="24"/>
  <c r="M220" i="24"/>
  <c r="L220" i="24"/>
  <c r="K220" i="24"/>
  <c r="J220" i="24"/>
  <c r="I220" i="24"/>
  <c r="H220" i="24"/>
  <c r="G220" i="24"/>
  <c r="F220" i="24"/>
  <c r="O219" i="24"/>
  <c r="N219" i="24"/>
  <c r="M219" i="24"/>
  <c r="L219" i="24"/>
  <c r="K219" i="24"/>
  <c r="J219" i="24"/>
  <c r="I219" i="24"/>
  <c r="H219" i="24"/>
  <c r="G219" i="24"/>
  <c r="F219" i="24"/>
  <c r="O218" i="24"/>
  <c r="N218" i="24"/>
  <c r="M218" i="24"/>
  <c r="L218" i="24"/>
  <c r="K218" i="24"/>
  <c r="J218" i="24"/>
  <c r="I218" i="24"/>
  <c r="H218" i="24"/>
  <c r="G218" i="24"/>
  <c r="F218" i="24"/>
  <c r="O217" i="24"/>
  <c r="N217" i="24"/>
  <c r="M217" i="24"/>
  <c r="L217" i="24"/>
  <c r="K217" i="24"/>
  <c r="J217" i="24"/>
  <c r="I217" i="24"/>
  <c r="H217" i="24"/>
  <c r="G217" i="24"/>
  <c r="F217" i="24"/>
  <c r="O216" i="24"/>
  <c r="N216" i="24"/>
  <c r="M216" i="24"/>
  <c r="L216" i="24"/>
  <c r="K216" i="24"/>
  <c r="J216" i="24"/>
  <c r="I216" i="24"/>
  <c r="H216" i="24"/>
  <c r="G216" i="24"/>
  <c r="F216" i="24"/>
  <c r="O215" i="24"/>
  <c r="N215" i="24"/>
  <c r="M215" i="24"/>
  <c r="L215" i="24"/>
  <c r="K215" i="24"/>
  <c r="J215" i="24"/>
  <c r="I215" i="24"/>
  <c r="H215" i="24"/>
  <c r="G215" i="24"/>
  <c r="F215" i="24"/>
  <c r="O214" i="24"/>
  <c r="N214" i="24"/>
  <c r="M214" i="24"/>
  <c r="L214" i="24"/>
  <c r="K214" i="24"/>
  <c r="J214" i="24"/>
  <c r="I214" i="24"/>
  <c r="H214" i="24"/>
  <c r="G214" i="24"/>
  <c r="F214" i="24"/>
  <c r="O213" i="24"/>
  <c r="N213" i="24"/>
  <c r="M213" i="24"/>
  <c r="L213" i="24"/>
  <c r="K213" i="24"/>
  <c r="J213" i="24"/>
  <c r="I213" i="24"/>
  <c r="H213" i="24"/>
  <c r="G213" i="24"/>
  <c r="F213" i="24"/>
  <c r="O212" i="24"/>
  <c r="N212" i="24"/>
  <c r="M212" i="24"/>
  <c r="L212" i="24"/>
  <c r="K212" i="24"/>
  <c r="J212" i="24"/>
  <c r="I212" i="24"/>
  <c r="H212" i="24"/>
  <c r="G212" i="24"/>
  <c r="F212" i="24"/>
  <c r="O211" i="24"/>
  <c r="N211" i="24"/>
  <c r="M211" i="24"/>
  <c r="L211" i="24"/>
  <c r="K211" i="24"/>
  <c r="J211" i="24"/>
  <c r="I211" i="24"/>
  <c r="H211" i="24"/>
  <c r="G211" i="24"/>
  <c r="F211" i="24"/>
  <c r="O210" i="24"/>
  <c r="N210" i="24"/>
  <c r="M210" i="24"/>
  <c r="L210" i="24"/>
  <c r="K210" i="24"/>
  <c r="J210" i="24"/>
  <c r="I210" i="24"/>
  <c r="H210" i="24"/>
  <c r="G210" i="24"/>
  <c r="F210" i="24"/>
  <c r="O209" i="24"/>
  <c r="N209" i="24"/>
  <c r="M209" i="24"/>
  <c r="L209" i="24"/>
  <c r="K209" i="24"/>
  <c r="J209" i="24"/>
  <c r="I209" i="24"/>
  <c r="H209" i="24"/>
  <c r="G209" i="24"/>
  <c r="F209" i="24"/>
  <c r="O208" i="24"/>
  <c r="N208" i="24"/>
  <c r="M208" i="24"/>
  <c r="L208" i="24"/>
  <c r="K208" i="24"/>
  <c r="J208" i="24"/>
  <c r="I208" i="24"/>
  <c r="H208" i="24"/>
  <c r="G208" i="24"/>
  <c r="F208" i="24"/>
  <c r="O207" i="24"/>
  <c r="N207" i="24"/>
  <c r="M207" i="24"/>
  <c r="L207" i="24"/>
  <c r="K207" i="24"/>
  <c r="J207" i="24"/>
  <c r="I207" i="24"/>
  <c r="H207" i="24"/>
  <c r="G207" i="24"/>
  <c r="F207" i="24"/>
  <c r="O206" i="24"/>
  <c r="N206" i="24"/>
  <c r="M206" i="24"/>
  <c r="L206" i="24"/>
  <c r="K206" i="24"/>
  <c r="J206" i="24"/>
  <c r="I206" i="24"/>
  <c r="H206" i="24"/>
  <c r="G206" i="24"/>
  <c r="F206" i="24"/>
  <c r="O205" i="24"/>
  <c r="N205" i="24"/>
  <c r="M205" i="24"/>
  <c r="L205" i="24"/>
  <c r="K205" i="24"/>
  <c r="J205" i="24"/>
  <c r="I205" i="24"/>
  <c r="H205" i="24"/>
  <c r="G205" i="24"/>
  <c r="F205" i="24"/>
  <c r="O204" i="24"/>
  <c r="N204" i="24"/>
  <c r="M204" i="24"/>
  <c r="L204" i="24"/>
  <c r="K204" i="24"/>
  <c r="J204" i="24"/>
  <c r="I204" i="24"/>
  <c r="H204" i="24"/>
  <c r="G204" i="24"/>
  <c r="F204" i="24"/>
  <c r="O203" i="24"/>
  <c r="N203" i="24"/>
  <c r="M203" i="24"/>
  <c r="L203" i="24"/>
  <c r="K203" i="24"/>
  <c r="J203" i="24"/>
  <c r="I203" i="24"/>
  <c r="H203" i="24"/>
  <c r="G203" i="24"/>
  <c r="F203" i="24"/>
  <c r="O202" i="24"/>
  <c r="N202" i="24"/>
  <c r="M202" i="24"/>
  <c r="L202" i="24"/>
  <c r="K202" i="24"/>
  <c r="J202" i="24"/>
  <c r="I202" i="24"/>
  <c r="H202" i="24"/>
  <c r="G202" i="24"/>
  <c r="F202" i="24"/>
  <c r="O201" i="24"/>
  <c r="N201" i="24"/>
  <c r="M201" i="24"/>
  <c r="L201" i="24"/>
  <c r="K201" i="24"/>
  <c r="J201" i="24"/>
  <c r="I201" i="24"/>
  <c r="H201" i="24"/>
  <c r="G201" i="24"/>
  <c r="F201" i="24"/>
  <c r="O200" i="24"/>
  <c r="N200" i="24"/>
  <c r="M200" i="24"/>
  <c r="L200" i="24"/>
  <c r="K200" i="24"/>
  <c r="J200" i="24"/>
  <c r="I200" i="24"/>
  <c r="H200" i="24"/>
  <c r="G200" i="24"/>
  <c r="F200" i="24"/>
  <c r="E199" i="24"/>
  <c r="N199" i="24" s="1"/>
  <c r="O199" i="24"/>
  <c r="M199" i="24"/>
  <c r="L199" i="24"/>
  <c r="K199" i="24"/>
  <c r="I199" i="24"/>
  <c r="H199" i="24"/>
  <c r="G199" i="24"/>
  <c r="D199" i="24"/>
  <c r="C199" i="24"/>
  <c r="E198" i="24"/>
  <c r="O198" i="24" s="1"/>
  <c r="N198" i="24"/>
  <c r="L198" i="24"/>
  <c r="J198" i="24"/>
  <c r="H198" i="24"/>
  <c r="F198" i="24"/>
  <c r="D198" i="24"/>
  <c r="C198" i="24"/>
  <c r="E197" i="24"/>
  <c r="O197" i="24"/>
  <c r="N197" i="24"/>
  <c r="M197" i="24"/>
  <c r="L197" i="24"/>
  <c r="K197" i="24"/>
  <c r="J197" i="24"/>
  <c r="I197" i="24"/>
  <c r="H197" i="24"/>
  <c r="G197" i="24"/>
  <c r="F197" i="24"/>
  <c r="D197" i="24"/>
  <c r="C197" i="24"/>
  <c r="E196" i="24"/>
  <c r="M196" i="24" s="1"/>
  <c r="L196" i="24"/>
  <c r="H196" i="24"/>
  <c r="D196" i="24"/>
  <c r="C196" i="24"/>
  <c r="E195" i="24"/>
  <c r="N195" i="24" s="1"/>
  <c r="O195" i="24"/>
  <c r="M195" i="24"/>
  <c r="L195" i="24"/>
  <c r="K195" i="24"/>
  <c r="I195" i="24"/>
  <c r="H195" i="24"/>
  <c r="G195" i="24"/>
  <c r="D195" i="24"/>
  <c r="C195" i="24"/>
  <c r="E194" i="24"/>
  <c r="O194" i="24" s="1"/>
  <c r="N194" i="24"/>
  <c r="L194" i="24"/>
  <c r="J194" i="24"/>
  <c r="H194" i="24"/>
  <c r="F194" i="24"/>
  <c r="D194" i="24"/>
  <c r="C194" i="24"/>
  <c r="E193" i="24"/>
  <c r="O193" i="24"/>
  <c r="N193" i="24"/>
  <c r="M193" i="24"/>
  <c r="L193" i="24"/>
  <c r="K193" i="24"/>
  <c r="J193" i="24"/>
  <c r="I193" i="24"/>
  <c r="H193" i="24"/>
  <c r="G193" i="24"/>
  <c r="F193" i="24"/>
  <c r="D193" i="24"/>
  <c r="C193" i="24"/>
  <c r="E192" i="24"/>
  <c r="M192" i="24" s="1"/>
  <c r="L192" i="24"/>
  <c r="H192" i="24"/>
  <c r="D192" i="24"/>
  <c r="C192" i="24"/>
  <c r="E191" i="24"/>
  <c r="N191" i="24" s="1"/>
  <c r="O191" i="24"/>
  <c r="M191" i="24"/>
  <c r="L191" i="24"/>
  <c r="K191" i="24"/>
  <c r="I191" i="24"/>
  <c r="H191" i="24"/>
  <c r="G191" i="24"/>
  <c r="D191" i="24"/>
  <c r="C191" i="24"/>
  <c r="E190" i="24"/>
  <c r="O190" i="24" s="1"/>
  <c r="N190" i="24"/>
  <c r="L190" i="24"/>
  <c r="J190" i="24"/>
  <c r="H190" i="24"/>
  <c r="F190" i="24"/>
  <c r="D190" i="24"/>
  <c r="C190" i="24"/>
  <c r="E189" i="24"/>
  <c r="O189" i="24"/>
  <c r="N189" i="24"/>
  <c r="M189" i="24"/>
  <c r="L189" i="24"/>
  <c r="K189" i="24"/>
  <c r="J189" i="24"/>
  <c r="I189" i="24"/>
  <c r="H189" i="24"/>
  <c r="G189" i="24"/>
  <c r="F189" i="24"/>
  <c r="D189" i="24"/>
  <c r="C189" i="24"/>
  <c r="E188" i="24"/>
  <c r="M188" i="24" s="1"/>
  <c r="L188" i="24"/>
  <c r="H188" i="24"/>
  <c r="D188" i="24"/>
  <c r="C188" i="24"/>
  <c r="E187" i="24"/>
  <c r="N187" i="24" s="1"/>
  <c r="O187" i="24"/>
  <c r="M187" i="24"/>
  <c r="L187" i="24"/>
  <c r="K187" i="24"/>
  <c r="I187" i="24"/>
  <c r="H187" i="24"/>
  <c r="G187" i="24"/>
  <c r="D187" i="24"/>
  <c r="C187" i="24"/>
  <c r="E186" i="24"/>
  <c r="O186" i="24" s="1"/>
  <c r="N186" i="24"/>
  <c r="L186" i="24"/>
  <c r="J186" i="24"/>
  <c r="H186" i="24"/>
  <c r="F186" i="24"/>
  <c r="D186" i="24"/>
  <c r="C186" i="24"/>
  <c r="E185" i="24"/>
  <c r="O185" i="24"/>
  <c r="N185" i="24"/>
  <c r="M185" i="24"/>
  <c r="L185" i="24"/>
  <c r="K185" i="24"/>
  <c r="J185" i="24"/>
  <c r="I185" i="24"/>
  <c r="H185" i="24"/>
  <c r="G185" i="24"/>
  <c r="F185" i="24"/>
  <c r="D185" i="24"/>
  <c r="C185" i="24"/>
  <c r="E184" i="24"/>
  <c r="M184" i="24" s="1"/>
  <c r="L184" i="24"/>
  <c r="H184" i="24"/>
  <c r="D184" i="24"/>
  <c r="C184" i="24"/>
  <c r="E183" i="24"/>
  <c r="N183" i="24" s="1"/>
  <c r="O183" i="24"/>
  <c r="M183" i="24"/>
  <c r="L183" i="24"/>
  <c r="K183" i="24"/>
  <c r="I183" i="24"/>
  <c r="H183" i="24"/>
  <c r="G183" i="24"/>
  <c r="D183" i="24"/>
  <c r="C183" i="24"/>
  <c r="E182" i="24"/>
  <c r="O182" i="24" s="1"/>
  <c r="N182" i="24"/>
  <c r="L182" i="24"/>
  <c r="J182" i="24"/>
  <c r="H182" i="24"/>
  <c r="F182" i="24"/>
  <c r="D182" i="24"/>
  <c r="C182" i="24"/>
  <c r="E181" i="24"/>
  <c r="O181" i="24"/>
  <c r="N181" i="24"/>
  <c r="M181" i="24"/>
  <c r="L181" i="24"/>
  <c r="K181" i="24"/>
  <c r="J181" i="24"/>
  <c r="I181" i="24"/>
  <c r="H181" i="24"/>
  <c r="G181" i="24"/>
  <c r="F181" i="24"/>
  <c r="D181" i="24"/>
  <c r="C181" i="24"/>
  <c r="E180" i="24"/>
  <c r="M180" i="24" s="1"/>
  <c r="L180" i="24"/>
  <c r="H180" i="24"/>
  <c r="D180" i="24"/>
  <c r="C180" i="24"/>
  <c r="E179" i="24"/>
  <c r="N179" i="24" s="1"/>
  <c r="O179" i="24"/>
  <c r="M179" i="24"/>
  <c r="L179" i="24"/>
  <c r="K179" i="24"/>
  <c r="I179" i="24"/>
  <c r="H179" i="24"/>
  <c r="G179" i="24"/>
  <c r="D179" i="24"/>
  <c r="C179" i="24"/>
  <c r="E178" i="24"/>
  <c r="O178" i="24" s="1"/>
  <c r="N178" i="24"/>
  <c r="L178" i="24"/>
  <c r="J178" i="24"/>
  <c r="H178" i="24"/>
  <c r="F178" i="24"/>
  <c r="D178" i="24"/>
  <c r="C178" i="24"/>
  <c r="E177" i="24"/>
  <c r="O177" i="24"/>
  <c r="N177" i="24"/>
  <c r="M177" i="24"/>
  <c r="L177" i="24"/>
  <c r="K177" i="24"/>
  <c r="J177" i="24"/>
  <c r="I177" i="24"/>
  <c r="H177" i="24"/>
  <c r="G177" i="24"/>
  <c r="F177" i="24"/>
  <c r="D177" i="24"/>
  <c r="C177" i="24"/>
  <c r="E176" i="24"/>
  <c r="M176" i="24" s="1"/>
  <c r="L176" i="24"/>
  <c r="H176" i="24"/>
  <c r="D176" i="24"/>
  <c r="C176" i="24"/>
  <c r="E175" i="24"/>
  <c r="N175" i="24" s="1"/>
  <c r="O175" i="24"/>
  <c r="M175" i="24"/>
  <c r="L175" i="24"/>
  <c r="K175" i="24"/>
  <c r="I175" i="24"/>
  <c r="H175" i="24"/>
  <c r="G175" i="24"/>
  <c r="D175" i="24"/>
  <c r="C175" i="24"/>
  <c r="E174" i="24"/>
  <c r="O174" i="24" s="1"/>
  <c r="N174" i="24"/>
  <c r="L174" i="24"/>
  <c r="J174" i="24"/>
  <c r="H174" i="24"/>
  <c r="F174" i="24"/>
  <c r="D174" i="24"/>
  <c r="C174" i="24"/>
  <c r="E173" i="24"/>
  <c r="O173" i="24"/>
  <c r="N173" i="24"/>
  <c r="M173" i="24"/>
  <c r="L173" i="24"/>
  <c r="K173" i="24"/>
  <c r="J173" i="24"/>
  <c r="I173" i="24"/>
  <c r="H173" i="24"/>
  <c r="G173" i="24"/>
  <c r="F173" i="24"/>
  <c r="D173" i="24"/>
  <c r="C173" i="24"/>
  <c r="E172" i="24"/>
  <c r="M172" i="24" s="1"/>
  <c r="L172" i="24"/>
  <c r="H172" i="24"/>
  <c r="D172" i="24"/>
  <c r="C172" i="24"/>
  <c r="E171" i="24"/>
  <c r="N171" i="24" s="1"/>
  <c r="O171" i="24"/>
  <c r="M171" i="24"/>
  <c r="L171" i="24"/>
  <c r="K171" i="24"/>
  <c r="I171" i="24"/>
  <c r="H171" i="24"/>
  <c r="G171" i="24"/>
  <c r="D171" i="24"/>
  <c r="C171" i="24"/>
  <c r="E170" i="24"/>
  <c r="O170" i="24" s="1"/>
  <c r="N170" i="24"/>
  <c r="L170" i="24"/>
  <c r="J170" i="24"/>
  <c r="H170" i="24"/>
  <c r="F170" i="24"/>
  <c r="D170" i="24"/>
  <c r="C170" i="24"/>
  <c r="E169" i="24"/>
  <c r="O169" i="24"/>
  <c r="N169" i="24"/>
  <c r="M169" i="24"/>
  <c r="L169" i="24"/>
  <c r="K169" i="24"/>
  <c r="J169" i="24"/>
  <c r="I169" i="24"/>
  <c r="H169" i="24"/>
  <c r="G169" i="24"/>
  <c r="F169" i="24"/>
  <c r="D169" i="24"/>
  <c r="C169" i="24"/>
  <c r="E168" i="24"/>
  <c r="M168" i="24" s="1"/>
  <c r="L168" i="24"/>
  <c r="H168" i="24"/>
  <c r="D168" i="24"/>
  <c r="C168" i="24"/>
  <c r="E167" i="24"/>
  <c r="N167" i="24" s="1"/>
  <c r="O167" i="24"/>
  <c r="M167" i="24"/>
  <c r="L167" i="24"/>
  <c r="K167" i="24"/>
  <c r="I167" i="24"/>
  <c r="H167" i="24"/>
  <c r="G167" i="24"/>
  <c r="D167" i="24"/>
  <c r="C167" i="24"/>
  <c r="E166" i="24"/>
  <c r="O166" i="24" s="1"/>
  <c r="N166" i="24"/>
  <c r="L166" i="24"/>
  <c r="J166" i="24"/>
  <c r="H166" i="24"/>
  <c r="F166" i="24"/>
  <c r="D166" i="24"/>
  <c r="C166" i="24"/>
  <c r="E165" i="24"/>
  <c r="O165" i="24"/>
  <c r="N165" i="24"/>
  <c r="M165" i="24"/>
  <c r="L165" i="24"/>
  <c r="K165" i="24"/>
  <c r="J165" i="24"/>
  <c r="I165" i="24"/>
  <c r="H165" i="24"/>
  <c r="G165" i="24"/>
  <c r="F165" i="24"/>
  <c r="D165" i="24"/>
  <c r="C165" i="24"/>
  <c r="E164" i="24"/>
  <c r="M164" i="24" s="1"/>
  <c r="L164" i="24"/>
  <c r="H164" i="24"/>
  <c r="D164" i="24"/>
  <c r="C164" i="24"/>
  <c r="E163" i="24"/>
  <c r="N163" i="24" s="1"/>
  <c r="O163" i="24"/>
  <c r="M163" i="24"/>
  <c r="L163" i="24"/>
  <c r="K163" i="24"/>
  <c r="I163" i="24"/>
  <c r="H163" i="24"/>
  <c r="G163" i="24"/>
  <c r="D163" i="24"/>
  <c r="C163" i="24"/>
  <c r="E162" i="24"/>
  <c r="O162" i="24" s="1"/>
  <c r="N162" i="24"/>
  <c r="L162" i="24"/>
  <c r="J162" i="24"/>
  <c r="H162" i="24"/>
  <c r="F162" i="24"/>
  <c r="D162" i="24"/>
  <c r="C162" i="24"/>
  <c r="E161" i="24"/>
  <c r="O161" i="24"/>
  <c r="N161" i="24"/>
  <c r="M161" i="24"/>
  <c r="L161" i="24"/>
  <c r="K161" i="24"/>
  <c r="J161" i="24"/>
  <c r="I161" i="24"/>
  <c r="H161" i="24"/>
  <c r="G161" i="24"/>
  <c r="F161" i="24"/>
  <c r="D161" i="24"/>
  <c r="C161" i="24"/>
  <c r="E160" i="24"/>
  <c r="M160" i="24" s="1"/>
  <c r="L160" i="24"/>
  <c r="H160" i="24"/>
  <c r="D160" i="24"/>
  <c r="C160" i="24"/>
  <c r="E159" i="24"/>
  <c r="N159" i="24" s="1"/>
  <c r="O159" i="24"/>
  <c r="M159" i="24"/>
  <c r="L159" i="24"/>
  <c r="K159" i="24"/>
  <c r="I159" i="24"/>
  <c r="H159" i="24"/>
  <c r="G159" i="24"/>
  <c r="D159" i="24"/>
  <c r="C159" i="24"/>
  <c r="E158" i="24"/>
  <c r="O158" i="24" s="1"/>
  <c r="N158" i="24"/>
  <c r="L158" i="24"/>
  <c r="J158" i="24"/>
  <c r="H158" i="24"/>
  <c r="F158" i="24"/>
  <c r="D158" i="24"/>
  <c r="C158" i="24"/>
  <c r="E157" i="24"/>
  <c r="O157" i="24"/>
  <c r="N157" i="24"/>
  <c r="M157" i="24"/>
  <c r="L157" i="24"/>
  <c r="K157" i="24"/>
  <c r="J157" i="24"/>
  <c r="I157" i="24"/>
  <c r="H157" i="24"/>
  <c r="G157" i="24"/>
  <c r="F157" i="24"/>
  <c r="D157" i="24"/>
  <c r="C157" i="24"/>
  <c r="E156" i="24"/>
  <c r="M156" i="24" s="1"/>
  <c r="L156" i="24"/>
  <c r="H156" i="24"/>
  <c r="D156" i="24"/>
  <c r="C156" i="24"/>
  <c r="E155" i="24"/>
  <c r="N155" i="24" s="1"/>
  <c r="O155" i="24"/>
  <c r="M155" i="24"/>
  <c r="L155" i="24"/>
  <c r="K155" i="24"/>
  <c r="I155" i="24"/>
  <c r="H155" i="24"/>
  <c r="G155" i="24"/>
  <c r="D155" i="24"/>
  <c r="C155" i="24"/>
  <c r="E154" i="24"/>
  <c r="O154" i="24" s="1"/>
  <c r="N154" i="24"/>
  <c r="L154" i="24"/>
  <c r="J154" i="24"/>
  <c r="H154" i="24"/>
  <c r="F154" i="24"/>
  <c r="D154" i="24"/>
  <c r="C154" i="24"/>
  <c r="E153" i="24"/>
  <c r="O153" i="24"/>
  <c r="N153" i="24"/>
  <c r="M153" i="24"/>
  <c r="L153" i="24"/>
  <c r="K153" i="24"/>
  <c r="J153" i="24"/>
  <c r="I153" i="24"/>
  <c r="H153" i="24"/>
  <c r="G153" i="24"/>
  <c r="F153" i="24"/>
  <c r="D153" i="24"/>
  <c r="C153" i="24"/>
  <c r="E152" i="24"/>
  <c r="M152" i="24" s="1"/>
  <c r="L152" i="24"/>
  <c r="H152" i="24"/>
  <c r="D152" i="24"/>
  <c r="C152" i="24"/>
  <c r="E151" i="24"/>
  <c r="N151" i="24" s="1"/>
  <c r="O151" i="24"/>
  <c r="M151" i="24"/>
  <c r="L151" i="24"/>
  <c r="K151" i="24"/>
  <c r="I151" i="24"/>
  <c r="H151" i="24"/>
  <c r="G151" i="24"/>
  <c r="D151" i="24"/>
  <c r="C151" i="24"/>
  <c r="E150" i="24"/>
  <c r="O150" i="24" s="1"/>
  <c r="N150" i="24"/>
  <c r="L150" i="24"/>
  <c r="J150" i="24"/>
  <c r="H150" i="24"/>
  <c r="F150" i="24"/>
  <c r="D150" i="24"/>
  <c r="C150" i="24"/>
  <c r="E149" i="24"/>
  <c r="O149" i="24"/>
  <c r="N149" i="24"/>
  <c r="M149" i="24"/>
  <c r="L149" i="24"/>
  <c r="K149" i="24"/>
  <c r="J149" i="24"/>
  <c r="I149" i="24"/>
  <c r="H149" i="24"/>
  <c r="G149" i="24"/>
  <c r="F149" i="24"/>
  <c r="D149" i="24"/>
  <c r="C149" i="24"/>
  <c r="E148" i="24"/>
  <c r="M148" i="24" s="1"/>
  <c r="L148" i="24"/>
  <c r="H148" i="24"/>
  <c r="D148" i="24"/>
  <c r="C148" i="24"/>
  <c r="E147" i="24"/>
  <c r="N147" i="24" s="1"/>
  <c r="O147" i="24"/>
  <c r="M147" i="24"/>
  <c r="L147" i="24"/>
  <c r="K147" i="24"/>
  <c r="I147" i="24"/>
  <c r="H147" i="24"/>
  <c r="G147" i="24"/>
  <c r="D147" i="24"/>
  <c r="C147" i="24"/>
  <c r="E146" i="24"/>
  <c r="O146" i="24" s="1"/>
  <c r="N146" i="24"/>
  <c r="L146" i="24"/>
  <c r="J146" i="24"/>
  <c r="H146" i="24"/>
  <c r="F146" i="24"/>
  <c r="D146" i="24"/>
  <c r="C146" i="24"/>
  <c r="E145" i="24"/>
  <c r="O145" i="24"/>
  <c r="N145" i="24"/>
  <c r="M145" i="24"/>
  <c r="L145" i="24"/>
  <c r="K145" i="24"/>
  <c r="J145" i="24"/>
  <c r="I145" i="24"/>
  <c r="H145" i="24"/>
  <c r="G145" i="24"/>
  <c r="F145" i="24"/>
  <c r="D145" i="24"/>
  <c r="C145" i="24"/>
  <c r="E144" i="24"/>
  <c r="M144" i="24" s="1"/>
  <c r="L144" i="24"/>
  <c r="H144" i="24"/>
  <c r="D144" i="24"/>
  <c r="C144" i="24"/>
  <c r="E143" i="24"/>
  <c r="N143" i="24" s="1"/>
  <c r="O143" i="24"/>
  <c r="M143" i="24"/>
  <c r="L143" i="24"/>
  <c r="K143" i="24"/>
  <c r="I143" i="24"/>
  <c r="H143" i="24"/>
  <c r="G143" i="24"/>
  <c r="D143" i="24"/>
  <c r="C143" i="24"/>
  <c r="E142" i="24"/>
  <c r="O142" i="24" s="1"/>
  <c r="N142" i="24"/>
  <c r="L142" i="24"/>
  <c r="J142" i="24"/>
  <c r="H142" i="24"/>
  <c r="F142" i="24"/>
  <c r="D142" i="24"/>
  <c r="C142" i="24"/>
  <c r="E141" i="24"/>
  <c r="O141" i="24"/>
  <c r="N141" i="24"/>
  <c r="M141" i="24"/>
  <c r="L141" i="24"/>
  <c r="K141" i="24"/>
  <c r="J141" i="24"/>
  <c r="I141" i="24"/>
  <c r="H141" i="24"/>
  <c r="G141" i="24"/>
  <c r="F141" i="24"/>
  <c r="D141" i="24"/>
  <c r="C141" i="24"/>
  <c r="E140" i="24"/>
  <c r="M140" i="24" s="1"/>
  <c r="L140" i="24"/>
  <c r="H140" i="24"/>
  <c r="D140" i="24"/>
  <c r="C140" i="24"/>
  <c r="E139" i="24"/>
  <c r="N139" i="24" s="1"/>
  <c r="O139" i="24"/>
  <c r="M139" i="24"/>
  <c r="L139" i="24"/>
  <c r="K139" i="24"/>
  <c r="I139" i="24"/>
  <c r="H139" i="24"/>
  <c r="G139" i="24"/>
  <c r="D139" i="24"/>
  <c r="C139" i="24"/>
  <c r="E138" i="24"/>
  <c r="O138" i="24" s="1"/>
  <c r="N138" i="24"/>
  <c r="L138" i="24"/>
  <c r="J138" i="24"/>
  <c r="H138" i="24"/>
  <c r="F138" i="24"/>
  <c r="D138" i="24"/>
  <c r="C138" i="24"/>
  <c r="E137" i="24"/>
  <c r="O137" i="24"/>
  <c r="N137" i="24"/>
  <c r="M137" i="24"/>
  <c r="L137" i="24"/>
  <c r="K137" i="24"/>
  <c r="J137" i="24"/>
  <c r="I137" i="24"/>
  <c r="H137" i="24"/>
  <c r="G137" i="24"/>
  <c r="F137" i="24"/>
  <c r="D137" i="24"/>
  <c r="C137" i="24"/>
  <c r="E136" i="24"/>
  <c r="M136" i="24" s="1"/>
  <c r="L136" i="24"/>
  <c r="H136" i="24"/>
  <c r="D136" i="24"/>
  <c r="C136" i="24"/>
  <c r="E135" i="24"/>
  <c r="N135" i="24" s="1"/>
  <c r="O135" i="24"/>
  <c r="M135" i="24"/>
  <c r="L135" i="24"/>
  <c r="K135" i="24"/>
  <c r="I135" i="24"/>
  <c r="H135" i="24"/>
  <c r="G135" i="24"/>
  <c r="D135" i="24"/>
  <c r="C135" i="24"/>
  <c r="E134" i="24"/>
  <c r="O134" i="24" s="1"/>
  <c r="N134" i="24"/>
  <c r="L134" i="24"/>
  <c r="J134" i="24"/>
  <c r="H134" i="24"/>
  <c r="F134" i="24"/>
  <c r="D134" i="24"/>
  <c r="C134" i="24"/>
  <c r="E133" i="24"/>
  <c r="O133" i="24"/>
  <c r="N133" i="24"/>
  <c r="M133" i="24"/>
  <c r="L133" i="24"/>
  <c r="K133" i="24"/>
  <c r="J133" i="24"/>
  <c r="I133" i="24"/>
  <c r="H133" i="24"/>
  <c r="G133" i="24"/>
  <c r="F133" i="24"/>
  <c r="D133" i="24"/>
  <c r="C133" i="24"/>
  <c r="E132" i="24"/>
  <c r="M132" i="24" s="1"/>
  <c r="L132" i="24"/>
  <c r="H132" i="24"/>
  <c r="D132" i="24"/>
  <c r="C132" i="24"/>
  <c r="E131" i="24"/>
  <c r="N131" i="24" s="1"/>
  <c r="O131" i="24"/>
  <c r="M131" i="24"/>
  <c r="L131" i="24"/>
  <c r="K131" i="24"/>
  <c r="I131" i="24"/>
  <c r="H131" i="24"/>
  <c r="G131" i="24"/>
  <c r="D131" i="24"/>
  <c r="C131" i="24"/>
  <c r="E130" i="24"/>
  <c r="O130" i="24" s="1"/>
  <c r="N130" i="24"/>
  <c r="L130" i="24"/>
  <c r="J130" i="24"/>
  <c r="H130" i="24"/>
  <c r="F130" i="24"/>
  <c r="D130" i="24"/>
  <c r="C130" i="24"/>
  <c r="E129" i="24"/>
  <c r="O129" i="24"/>
  <c r="N129" i="24"/>
  <c r="M129" i="24"/>
  <c r="L129" i="24"/>
  <c r="K129" i="24"/>
  <c r="J129" i="24"/>
  <c r="I129" i="24"/>
  <c r="H129" i="24"/>
  <c r="G129" i="24"/>
  <c r="F129" i="24"/>
  <c r="D129" i="24"/>
  <c r="C129" i="24"/>
  <c r="E128" i="24"/>
  <c r="M128" i="24" s="1"/>
  <c r="L128" i="24"/>
  <c r="H128" i="24"/>
  <c r="D128" i="24"/>
  <c r="C128" i="24"/>
  <c r="E127" i="24"/>
  <c r="N127" i="24" s="1"/>
  <c r="O127" i="24"/>
  <c r="M127" i="24"/>
  <c r="L127" i="24"/>
  <c r="K127" i="24"/>
  <c r="I127" i="24"/>
  <c r="H127" i="24"/>
  <c r="G127" i="24"/>
  <c r="D127" i="24"/>
  <c r="C127" i="24"/>
  <c r="E126" i="24"/>
  <c r="O126" i="24" s="1"/>
  <c r="N126" i="24"/>
  <c r="L126" i="24"/>
  <c r="J126" i="24"/>
  <c r="H126" i="24"/>
  <c r="F126" i="24"/>
  <c r="D126" i="24"/>
  <c r="C126" i="24"/>
  <c r="E125" i="24"/>
  <c r="O125" i="24"/>
  <c r="N125" i="24"/>
  <c r="M125" i="24"/>
  <c r="L125" i="24"/>
  <c r="K125" i="24"/>
  <c r="J125" i="24"/>
  <c r="I125" i="24"/>
  <c r="H125" i="24"/>
  <c r="G125" i="24"/>
  <c r="F125" i="24"/>
  <c r="D125" i="24"/>
  <c r="C125" i="24"/>
  <c r="E124" i="24"/>
  <c r="M124" i="24" s="1"/>
  <c r="L124" i="24"/>
  <c r="H124" i="24"/>
  <c r="D124" i="24"/>
  <c r="C124" i="24"/>
  <c r="E123" i="24"/>
  <c r="N123" i="24" s="1"/>
  <c r="O123" i="24"/>
  <c r="M123" i="24"/>
  <c r="L123" i="24"/>
  <c r="K123" i="24"/>
  <c r="I123" i="24"/>
  <c r="H123" i="24"/>
  <c r="G123" i="24"/>
  <c r="D123" i="24"/>
  <c r="C123" i="24"/>
  <c r="E122" i="24"/>
  <c r="O122" i="24" s="1"/>
  <c r="N122" i="24"/>
  <c r="L122" i="24"/>
  <c r="J122" i="24"/>
  <c r="H122" i="24"/>
  <c r="F122" i="24"/>
  <c r="D122" i="24"/>
  <c r="C122" i="24"/>
  <c r="E121" i="24"/>
  <c r="O121" i="24"/>
  <c r="N121" i="24"/>
  <c r="M121" i="24"/>
  <c r="L121" i="24"/>
  <c r="K121" i="24"/>
  <c r="J121" i="24"/>
  <c r="I121" i="24"/>
  <c r="H121" i="24"/>
  <c r="G121" i="24"/>
  <c r="F121" i="24"/>
  <c r="D121" i="24"/>
  <c r="C121" i="24"/>
  <c r="E120" i="24"/>
  <c r="M120" i="24" s="1"/>
  <c r="L120" i="24"/>
  <c r="H120" i="24"/>
  <c r="D120" i="24"/>
  <c r="C120" i="24"/>
  <c r="E119" i="24"/>
  <c r="N119" i="24" s="1"/>
  <c r="O119" i="24"/>
  <c r="M119" i="24"/>
  <c r="L119" i="24"/>
  <c r="K119" i="24"/>
  <c r="I119" i="24"/>
  <c r="H119" i="24"/>
  <c r="G119" i="24"/>
  <c r="D119" i="24"/>
  <c r="C119" i="24"/>
  <c r="E118" i="24"/>
  <c r="O118" i="24" s="1"/>
  <c r="N118" i="24"/>
  <c r="L118" i="24"/>
  <c r="J118" i="24"/>
  <c r="H118" i="24"/>
  <c r="F118" i="24"/>
  <c r="D118" i="24"/>
  <c r="C118" i="24"/>
  <c r="E117" i="24"/>
  <c r="O117" i="24"/>
  <c r="N117" i="24"/>
  <c r="M117" i="24"/>
  <c r="L117" i="24"/>
  <c r="K117" i="24"/>
  <c r="J117" i="24"/>
  <c r="I117" i="24"/>
  <c r="H117" i="24"/>
  <c r="G117" i="24"/>
  <c r="F117" i="24"/>
  <c r="D117" i="24"/>
  <c r="C117" i="24"/>
  <c r="E116" i="24"/>
  <c r="M116" i="24" s="1"/>
  <c r="L116" i="24"/>
  <c r="H116" i="24"/>
  <c r="D116" i="24"/>
  <c r="C116" i="24"/>
  <c r="E115" i="24"/>
  <c r="N115" i="24" s="1"/>
  <c r="O115" i="24"/>
  <c r="M115" i="24"/>
  <c r="L115" i="24"/>
  <c r="K115" i="24"/>
  <c r="I115" i="24"/>
  <c r="H115" i="24"/>
  <c r="G115" i="24"/>
  <c r="D115" i="24"/>
  <c r="C115" i="24"/>
  <c r="E114" i="24"/>
  <c r="O114" i="24" s="1"/>
  <c r="N114" i="24"/>
  <c r="L114" i="24"/>
  <c r="J114" i="24"/>
  <c r="H114" i="24"/>
  <c r="F114" i="24"/>
  <c r="D114" i="24"/>
  <c r="C114" i="24"/>
  <c r="E113" i="24"/>
  <c r="O113" i="24"/>
  <c r="N113" i="24"/>
  <c r="M113" i="24"/>
  <c r="L113" i="24"/>
  <c r="K113" i="24"/>
  <c r="J113" i="24"/>
  <c r="I113" i="24"/>
  <c r="H113" i="24"/>
  <c r="G113" i="24"/>
  <c r="F113" i="24"/>
  <c r="D113" i="24"/>
  <c r="C113" i="24"/>
  <c r="E112" i="24"/>
  <c r="M112" i="24" s="1"/>
  <c r="L112" i="24"/>
  <c r="H112" i="24"/>
  <c r="D112" i="24"/>
  <c r="C112" i="24"/>
  <c r="E111" i="24"/>
  <c r="N111" i="24" s="1"/>
  <c r="O111" i="24"/>
  <c r="M111" i="24"/>
  <c r="L111" i="24"/>
  <c r="K111" i="24"/>
  <c r="I111" i="24"/>
  <c r="H111" i="24"/>
  <c r="G111" i="24"/>
  <c r="D111" i="24"/>
  <c r="C111" i="24"/>
  <c r="E110" i="24"/>
  <c r="O110" i="24" s="1"/>
  <c r="N110" i="24"/>
  <c r="L110" i="24"/>
  <c r="J110" i="24"/>
  <c r="H110" i="24"/>
  <c r="F110" i="24"/>
  <c r="D110" i="24"/>
  <c r="C110" i="24"/>
  <c r="E109" i="24"/>
  <c r="O109" i="24"/>
  <c r="N109" i="24"/>
  <c r="M109" i="24"/>
  <c r="L109" i="24"/>
  <c r="K109" i="24"/>
  <c r="J109" i="24"/>
  <c r="I109" i="24"/>
  <c r="H109" i="24"/>
  <c r="G109" i="24"/>
  <c r="F109" i="24"/>
  <c r="D109" i="24"/>
  <c r="C109" i="24"/>
  <c r="E108" i="24"/>
  <c r="M108" i="24" s="1"/>
  <c r="L108" i="24"/>
  <c r="H108" i="24"/>
  <c r="D108" i="24"/>
  <c r="C108" i="24"/>
  <c r="E107" i="24"/>
  <c r="N107" i="24" s="1"/>
  <c r="O107" i="24"/>
  <c r="M107" i="24"/>
  <c r="L107" i="24"/>
  <c r="K107" i="24"/>
  <c r="I107" i="24"/>
  <c r="H107" i="24"/>
  <c r="G107" i="24"/>
  <c r="D107" i="24"/>
  <c r="C107" i="24"/>
  <c r="E106" i="24"/>
  <c r="O106" i="24" s="1"/>
  <c r="N106" i="24"/>
  <c r="L106" i="24"/>
  <c r="J106" i="24"/>
  <c r="H106" i="24"/>
  <c r="F106" i="24"/>
  <c r="D106" i="24"/>
  <c r="C106" i="24"/>
  <c r="E105" i="24"/>
  <c r="O105" i="24"/>
  <c r="N105" i="24"/>
  <c r="M105" i="24"/>
  <c r="L105" i="24"/>
  <c r="K105" i="24"/>
  <c r="J105" i="24"/>
  <c r="I105" i="24"/>
  <c r="H105" i="24"/>
  <c r="G105" i="24"/>
  <c r="F105" i="24"/>
  <c r="D105" i="24"/>
  <c r="C105" i="24"/>
  <c r="E104" i="24"/>
  <c r="M104" i="24" s="1"/>
  <c r="L104" i="24"/>
  <c r="H104" i="24"/>
  <c r="D104" i="24"/>
  <c r="C104" i="24"/>
  <c r="E103" i="24"/>
  <c r="N103" i="24" s="1"/>
  <c r="O103" i="24"/>
  <c r="M103" i="24"/>
  <c r="L103" i="24"/>
  <c r="K103" i="24"/>
  <c r="I103" i="24"/>
  <c r="H103" i="24"/>
  <c r="G103" i="24"/>
  <c r="D103" i="24"/>
  <c r="C103" i="24"/>
  <c r="E102" i="24"/>
  <c r="O102" i="24" s="1"/>
  <c r="N102" i="24"/>
  <c r="L102" i="24"/>
  <c r="J102" i="24"/>
  <c r="H102" i="24"/>
  <c r="F102" i="24"/>
  <c r="D102" i="24"/>
  <c r="C102" i="24"/>
  <c r="E101" i="24"/>
  <c r="O101" i="24"/>
  <c r="N101" i="24"/>
  <c r="M101" i="24"/>
  <c r="L101" i="24"/>
  <c r="K101" i="24"/>
  <c r="J101" i="24"/>
  <c r="I101" i="24"/>
  <c r="H101" i="24"/>
  <c r="G101" i="24"/>
  <c r="F101" i="24"/>
  <c r="D101" i="24"/>
  <c r="C101" i="24"/>
  <c r="E100" i="24"/>
  <c r="M100" i="24" s="1"/>
  <c r="L100" i="24"/>
  <c r="H100" i="24"/>
  <c r="D100" i="24"/>
  <c r="C100" i="24"/>
  <c r="E99" i="24"/>
  <c r="N99" i="24" s="1"/>
  <c r="O99" i="24"/>
  <c r="M99" i="24"/>
  <c r="L99" i="24"/>
  <c r="K99" i="24"/>
  <c r="I99" i="24"/>
  <c r="H99" i="24"/>
  <c r="G99" i="24"/>
  <c r="D99" i="24"/>
  <c r="C99" i="24"/>
  <c r="E98" i="24"/>
  <c r="O98" i="24" s="1"/>
  <c r="N98" i="24"/>
  <c r="L98" i="24"/>
  <c r="J98" i="24"/>
  <c r="H98" i="24"/>
  <c r="F98" i="24"/>
  <c r="D98" i="24"/>
  <c r="C98" i="24"/>
  <c r="E97" i="24"/>
  <c r="O97" i="24"/>
  <c r="N97" i="24"/>
  <c r="M97" i="24"/>
  <c r="L97" i="24"/>
  <c r="K97" i="24"/>
  <c r="J97" i="24"/>
  <c r="I97" i="24"/>
  <c r="H97" i="24"/>
  <c r="G97" i="24"/>
  <c r="F97" i="24"/>
  <c r="D97" i="24"/>
  <c r="C97" i="24"/>
  <c r="E96" i="24"/>
  <c r="M96" i="24" s="1"/>
  <c r="L96" i="24"/>
  <c r="H96" i="24"/>
  <c r="D96" i="24"/>
  <c r="C96" i="24"/>
  <c r="E95" i="24"/>
  <c r="N95" i="24" s="1"/>
  <c r="O95" i="24"/>
  <c r="M95" i="24"/>
  <c r="L95" i="24"/>
  <c r="K95" i="24"/>
  <c r="I95" i="24"/>
  <c r="H95" i="24"/>
  <c r="G95" i="24"/>
  <c r="D95" i="24"/>
  <c r="C95" i="24"/>
  <c r="E94" i="24"/>
  <c r="O94" i="24"/>
  <c r="N94" i="24"/>
  <c r="M94" i="24"/>
  <c r="L94" i="24"/>
  <c r="K94" i="24"/>
  <c r="J94" i="24"/>
  <c r="I94" i="24"/>
  <c r="H94" i="24"/>
  <c r="G94" i="24"/>
  <c r="F94" i="24"/>
  <c r="D94" i="24"/>
  <c r="C94" i="24"/>
  <c r="E93" i="24"/>
  <c r="N93" i="24" s="1"/>
  <c r="O93" i="24"/>
  <c r="M93" i="24"/>
  <c r="L93" i="24"/>
  <c r="K93" i="24"/>
  <c r="I93" i="24"/>
  <c r="H93" i="24"/>
  <c r="G93" i="24"/>
  <c r="D93" i="24"/>
  <c r="C93" i="24"/>
  <c r="E92" i="24"/>
  <c r="O92" i="24"/>
  <c r="N92" i="24"/>
  <c r="M92" i="24"/>
  <c r="L92" i="24"/>
  <c r="K92" i="24"/>
  <c r="J92" i="24"/>
  <c r="I92" i="24"/>
  <c r="H92" i="24"/>
  <c r="G92" i="24"/>
  <c r="F92" i="24"/>
  <c r="D92" i="24"/>
  <c r="C92" i="24"/>
  <c r="E91" i="24"/>
  <c r="N91" i="24" s="1"/>
  <c r="O91" i="24"/>
  <c r="M91" i="24"/>
  <c r="L91" i="24"/>
  <c r="K91" i="24"/>
  <c r="I91" i="24"/>
  <c r="H91" i="24"/>
  <c r="G91" i="24"/>
  <c r="D91" i="24"/>
  <c r="C91" i="24"/>
  <c r="E90" i="24"/>
  <c r="O90" i="24"/>
  <c r="N90" i="24"/>
  <c r="M90" i="24"/>
  <c r="L90" i="24"/>
  <c r="K90" i="24"/>
  <c r="J90" i="24"/>
  <c r="I90" i="24"/>
  <c r="H90" i="24"/>
  <c r="G90" i="24"/>
  <c r="F90" i="24"/>
  <c r="D90" i="24"/>
  <c r="C90" i="24"/>
  <c r="E89" i="24"/>
  <c r="N89" i="24" s="1"/>
  <c r="O89" i="24"/>
  <c r="M89" i="24"/>
  <c r="L89" i="24"/>
  <c r="K89" i="24"/>
  <c r="I89" i="24"/>
  <c r="H89" i="24"/>
  <c r="G89" i="24"/>
  <c r="D89" i="24"/>
  <c r="C89" i="24"/>
  <c r="E88" i="24"/>
  <c r="O88" i="24"/>
  <c r="N88" i="24"/>
  <c r="M88" i="24"/>
  <c r="L88" i="24"/>
  <c r="K88" i="24"/>
  <c r="J88" i="24"/>
  <c r="I88" i="24"/>
  <c r="H88" i="24"/>
  <c r="G88" i="24"/>
  <c r="F88" i="24"/>
  <c r="D88" i="24"/>
  <c r="C88" i="24"/>
  <c r="E87" i="24"/>
  <c r="N87" i="24" s="1"/>
  <c r="O87" i="24"/>
  <c r="M87" i="24"/>
  <c r="L87" i="24"/>
  <c r="K87" i="24"/>
  <c r="I87" i="24"/>
  <c r="H87" i="24"/>
  <c r="G87" i="24"/>
  <c r="D87" i="24"/>
  <c r="C87" i="24"/>
  <c r="E86" i="24"/>
  <c r="O86" i="24"/>
  <c r="N86" i="24"/>
  <c r="M86" i="24"/>
  <c r="L86" i="24"/>
  <c r="K86" i="24"/>
  <c r="J86" i="24"/>
  <c r="I86" i="24"/>
  <c r="H86" i="24"/>
  <c r="G86" i="24"/>
  <c r="F86" i="24"/>
  <c r="D86" i="24"/>
  <c r="C86" i="24"/>
  <c r="E85" i="24"/>
  <c r="N85" i="24" s="1"/>
  <c r="O85" i="24"/>
  <c r="M85" i="24"/>
  <c r="L85" i="24"/>
  <c r="K85" i="24"/>
  <c r="I85" i="24"/>
  <c r="H85" i="24"/>
  <c r="G85" i="24"/>
  <c r="D85" i="24"/>
  <c r="C85" i="24"/>
  <c r="E84" i="24"/>
  <c r="O84" i="24"/>
  <c r="N84" i="24"/>
  <c r="M84" i="24"/>
  <c r="L84" i="24"/>
  <c r="K84" i="24"/>
  <c r="J84" i="24"/>
  <c r="I84" i="24"/>
  <c r="H84" i="24"/>
  <c r="G84" i="24"/>
  <c r="F84" i="24"/>
  <c r="D84" i="24"/>
  <c r="C84" i="24"/>
  <c r="E83" i="24"/>
  <c r="N83" i="24" s="1"/>
  <c r="O83" i="24"/>
  <c r="M83" i="24"/>
  <c r="L83" i="24"/>
  <c r="K83" i="24"/>
  <c r="I83" i="24"/>
  <c r="H83" i="24"/>
  <c r="G83" i="24"/>
  <c r="D83" i="24"/>
  <c r="C83" i="24"/>
  <c r="E82" i="24"/>
  <c r="O82" i="24"/>
  <c r="N82" i="24"/>
  <c r="M82" i="24"/>
  <c r="L82" i="24"/>
  <c r="K82" i="24"/>
  <c r="J82" i="24"/>
  <c r="I82" i="24"/>
  <c r="H82" i="24"/>
  <c r="G82" i="24"/>
  <c r="F82" i="24"/>
  <c r="D82" i="24"/>
  <c r="C82" i="24"/>
  <c r="E81" i="24"/>
  <c r="N81" i="24" s="1"/>
  <c r="O81" i="24"/>
  <c r="M81" i="24"/>
  <c r="L81" i="24"/>
  <c r="K81" i="24"/>
  <c r="I81" i="24"/>
  <c r="H81" i="24"/>
  <c r="G81" i="24"/>
  <c r="D81" i="24"/>
  <c r="C81" i="24"/>
  <c r="E80" i="24"/>
  <c r="O80" i="24"/>
  <c r="N80" i="24"/>
  <c r="M80" i="24"/>
  <c r="L80" i="24"/>
  <c r="K80" i="24"/>
  <c r="J80" i="24"/>
  <c r="I80" i="24"/>
  <c r="H80" i="24"/>
  <c r="G80" i="24"/>
  <c r="F80" i="24"/>
  <c r="D80" i="24"/>
  <c r="C80" i="24"/>
  <c r="E79" i="24"/>
  <c r="N79" i="24" s="1"/>
  <c r="O79" i="24"/>
  <c r="M79" i="24"/>
  <c r="L79" i="24"/>
  <c r="K79" i="24"/>
  <c r="I79" i="24"/>
  <c r="H79" i="24"/>
  <c r="G79" i="24"/>
  <c r="D79" i="24"/>
  <c r="C79" i="24"/>
  <c r="E78" i="24"/>
  <c r="O78" i="24"/>
  <c r="N78" i="24"/>
  <c r="M78" i="24"/>
  <c r="L78" i="24"/>
  <c r="K78" i="24"/>
  <c r="J78" i="24"/>
  <c r="I78" i="24"/>
  <c r="H78" i="24"/>
  <c r="G78" i="24"/>
  <c r="F78" i="24"/>
  <c r="D78" i="24"/>
  <c r="C78" i="24"/>
  <c r="E77" i="24"/>
  <c r="N77" i="24" s="1"/>
  <c r="O77" i="24"/>
  <c r="M77" i="24"/>
  <c r="L77" i="24"/>
  <c r="K77" i="24"/>
  <c r="I77" i="24"/>
  <c r="H77" i="24"/>
  <c r="G77" i="24"/>
  <c r="D77" i="24"/>
  <c r="C77" i="24"/>
  <c r="E76" i="24"/>
  <c r="O76" i="24"/>
  <c r="N76" i="24"/>
  <c r="M76" i="24"/>
  <c r="L76" i="24"/>
  <c r="K76" i="24"/>
  <c r="J76" i="24"/>
  <c r="I76" i="24"/>
  <c r="H76" i="24"/>
  <c r="G76" i="24"/>
  <c r="F76" i="24"/>
  <c r="D76" i="24"/>
  <c r="C76" i="24"/>
  <c r="E75" i="24"/>
  <c r="N75" i="24" s="1"/>
  <c r="O75" i="24"/>
  <c r="M75" i="24"/>
  <c r="L75" i="24"/>
  <c r="K75" i="24"/>
  <c r="I75" i="24"/>
  <c r="H75" i="24"/>
  <c r="G75" i="24"/>
  <c r="D75" i="24"/>
  <c r="C75" i="24"/>
  <c r="E74" i="24"/>
  <c r="O74" i="24"/>
  <c r="N74" i="24"/>
  <c r="M74" i="24"/>
  <c r="L74" i="24"/>
  <c r="K74" i="24"/>
  <c r="J74" i="24"/>
  <c r="I74" i="24"/>
  <c r="H74" i="24"/>
  <c r="G74" i="24"/>
  <c r="F74" i="24"/>
  <c r="D74" i="24"/>
  <c r="C74" i="24"/>
  <c r="E73" i="24"/>
  <c r="N73" i="24" s="1"/>
  <c r="O73" i="24"/>
  <c r="M73" i="24"/>
  <c r="L73" i="24"/>
  <c r="K73" i="24"/>
  <c r="I73" i="24"/>
  <c r="H73" i="24"/>
  <c r="G73" i="24"/>
  <c r="D73" i="24"/>
  <c r="C73" i="24"/>
  <c r="E72" i="24"/>
  <c r="O72" i="24"/>
  <c r="N72" i="24"/>
  <c r="M72" i="24"/>
  <c r="L72" i="24"/>
  <c r="K72" i="24"/>
  <c r="J72" i="24"/>
  <c r="I72" i="24"/>
  <c r="H72" i="24"/>
  <c r="G72" i="24"/>
  <c r="F72" i="24"/>
  <c r="D72" i="24"/>
  <c r="C72" i="24"/>
  <c r="E71" i="24"/>
  <c r="N71" i="24" s="1"/>
  <c r="O71" i="24"/>
  <c r="M71" i="24"/>
  <c r="L71" i="24"/>
  <c r="K71" i="24"/>
  <c r="I71" i="24"/>
  <c r="H71" i="24"/>
  <c r="G71" i="24"/>
  <c r="D71" i="24"/>
  <c r="C71" i="24"/>
  <c r="E70" i="24"/>
  <c r="O70" i="24"/>
  <c r="N70" i="24"/>
  <c r="M70" i="24"/>
  <c r="L70" i="24"/>
  <c r="K70" i="24"/>
  <c r="J70" i="24"/>
  <c r="I70" i="24"/>
  <c r="H70" i="24"/>
  <c r="G70" i="24"/>
  <c r="F70" i="24"/>
  <c r="D70" i="24"/>
  <c r="C70" i="24"/>
  <c r="E69" i="24"/>
  <c r="N69" i="24" s="1"/>
  <c r="O69" i="24"/>
  <c r="M69" i="24"/>
  <c r="L69" i="24"/>
  <c r="K69" i="24"/>
  <c r="I69" i="24"/>
  <c r="H69" i="24"/>
  <c r="G69" i="24"/>
  <c r="D69" i="24"/>
  <c r="C69" i="24"/>
  <c r="E68" i="24"/>
  <c r="O68" i="24"/>
  <c r="N68" i="24"/>
  <c r="M68" i="24"/>
  <c r="L68" i="24"/>
  <c r="K68" i="24"/>
  <c r="J68" i="24"/>
  <c r="I68" i="24"/>
  <c r="H68" i="24"/>
  <c r="G68" i="24"/>
  <c r="F68" i="24"/>
  <c r="D68" i="24"/>
  <c r="C68" i="24"/>
  <c r="E67" i="24"/>
  <c r="N67" i="24" s="1"/>
  <c r="O67" i="24"/>
  <c r="M67" i="24"/>
  <c r="L67" i="24"/>
  <c r="K67" i="24"/>
  <c r="I67" i="24"/>
  <c r="H67" i="24"/>
  <c r="G67" i="24"/>
  <c r="D67" i="24"/>
  <c r="C67" i="24"/>
  <c r="E66" i="24"/>
  <c r="O66" i="24"/>
  <c r="N66" i="24"/>
  <c r="M66" i="24"/>
  <c r="L66" i="24"/>
  <c r="K66" i="24"/>
  <c r="J66" i="24"/>
  <c r="I66" i="24"/>
  <c r="H66" i="24"/>
  <c r="G66" i="24"/>
  <c r="F66" i="24"/>
  <c r="D66" i="24"/>
  <c r="C66" i="24"/>
  <c r="E65" i="24"/>
  <c r="N65" i="24" s="1"/>
  <c r="O65" i="24"/>
  <c r="M65" i="24"/>
  <c r="L65" i="24"/>
  <c r="K65" i="24"/>
  <c r="I65" i="24"/>
  <c r="H65" i="24"/>
  <c r="G65" i="24"/>
  <c r="D65" i="24"/>
  <c r="C65" i="24"/>
  <c r="E64" i="24"/>
  <c r="O64" i="24"/>
  <c r="N64" i="24"/>
  <c r="M64" i="24"/>
  <c r="L64" i="24"/>
  <c r="K64" i="24"/>
  <c r="J64" i="24"/>
  <c r="I64" i="24"/>
  <c r="H64" i="24"/>
  <c r="G64" i="24"/>
  <c r="F64" i="24"/>
  <c r="D64" i="24"/>
  <c r="C64" i="24"/>
  <c r="E63" i="24"/>
  <c r="N63" i="24" s="1"/>
  <c r="O63" i="24"/>
  <c r="M63" i="24"/>
  <c r="L63" i="24"/>
  <c r="K63" i="24"/>
  <c r="I63" i="24"/>
  <c r="H63" i="24"/>
  <c r="G63" i="24"/>
  <c r="D63" i="24"/>
  <c r="C63" i="24"/>
  <c r="E62" i="24"/>
  <c r="O62" i="24"/>
  <c r="N62" i="24"/>
  <c r="M62" i="24"/>
  <c r="L62" i="24"/>
  <c r="K62" i="24"/>
  <c r="J62" i="24"/>
  <c r="I62" i="24"/>
  <c r="H62" i="24"/>
  <c r="G62" i="24"/>
  <c r="F62" i="24"/>
  <c r="D62" i="24"/>
  <c r="C62" i="24"/>
  <c r="E61" i="24"/>
  <c r="N61" i="24" s="1"/>
  <c r="O61" i="24"/>
  <c r="M61" i="24"/>
  <c r="L61" i="24"/>
  <c r="K61" i="24"/>
  <c r="I61" i="24"/>
  <c r="H61" i="24"/>
  <c r="G61" i="24"/>
  <c r="D61" i="24"/>
  <c r="C61" i="24"/>
  <c r="E60" i="24"/>
  <c r="O60" i="24"/>
  <c r="N60" i="24"/>
  <c r="M60" i="24"/>
  <c r="L60" i="24"/>
  <c r="K60" i="24"/>
  <c r="J60" i="24"/>
  <c r="I60" i="24"/>
  <c r="H60" i="24"/>
  <c r="G60" i="24"/>
  <c r="F60" i="24"/>
  <c r="D60" i="24"/>
  <c r="C60" i="24"/>
  <c r="E59" i="24"/>
  <c r="N59" i="24" s="1"/>
  <c r="O59" i="24"/>
  <c r="M59" i="24"/>
  <c r="L59" i="24"/>
  <c r="K59" i="24"/>
  <c r="I59" i="24"/>
  <c r="H59" i="24"/>
  <c r="G59" i="24"/>
  <c r="D59" i="24"/>
  <c r="C59" i="24"/>
  <c r="E58" i="24"/>
  <c r="O58" i="24"/>
  <c r="N58" i="24"/>
  <c r="M58" i="24"/>
  <c r="L58" i="24"/>
  <c r="K58" i="24"/>
  <c r="J58" i="24"/>
  <c r="I58" i="24"/>
  <c r="H58" i="24"/>
  <c r="G58" i="24"/>
  <c r="F58" i="24"/>
  <c r="D58" i="24"/>
  <c r="C58" i="24"/>
  <c r="E57" i="24"/>
  <c r="N57" i="24" s="1"/>
  <c r="O57" i="24"/>
  <c r="M57" i="24"/>
  <c r="L57" i="24"/>
  <c r="K57" i="24"/>
  <c r="I57" i="24"/>
  <c r="H57" i="24"/>
  <c r="G57" i="24"/>
  <c r="D57" i="24"/>
  <c r="C57" i="24"/>
  <c r="E56" i="24"/>
  <c r="O56" i="24"/>
  <c r="N56" i="24"/>
  <c r="M56" i="24"/>
  <c r="L56" i="24"/>
  <c r="K56" i="24"/>
  <c r="J56" i="24"/>
  <c r="I56" i="24"/>
  <c r="H56" i="24"/>
  <c r="G56" i="24"/>
  <c r="F56" i="24"/>
  <c r="D56" i="24"/>
  <c r="C56" i="24"/>
  <c r="E55" i="24"/>
  <c r="N55" i="24" s="1"/>
  <c r="O55" i="24"/>
  <c r="M55" i="24"/>
  <c r="L55" i="24"/>
  <c r="K55" i="24"/>
  <c r="I55" i="24"/>
  <c r="H55" i="24"/>
  <c r="G55" i="24"/>
  <c r="D55" i="24"/>
  <c r="C55" i="24"/>
  <c r="E54" i="24"/>
  <c r="O54" i="24"/>
  <c r="N54" i="24"/>
  <c r="M54" i="24"/>
  <c r="L54" i="24"/>
  <c r="K54" i="24"/>
  <c r="J54" i="24"/>
  <c r="I54" i="24"/>
  <c r="H54" i="24"/>
  <c r="G54" i="24"/>
  <c r="F54" i="24"/>
  <c r="D54" i="24"/>
  <c r="C54" i="24"/>
  <c r="E53" i="24"/>
  <c r="N53" i="24" s="1"/>
  <c r="O53" i="24"/>
  <c r="M53" i="24"/>
  <c r="L53" i="24"/>
  <c r="K53" i="24"/>
  <c r="I53" i="24"/>
  <c r="H53" i="24"/>
  <c r="G53" i="24"/>
  <c r="D53" i="24"/>
  <c r="C53" i="24"/>
  <c r="E52" i="24"/>
  <c r="O52" i="24"/>
  <c r="N52" i="24"/>
  <c r="M52" i="24"/>
  <c r="L52" i="24"/>
  <c r="K52" i="24"/>
  <c r="J52" i="24"/>
  <c r="I52" i="24"/>
  <c r="H52" i="24"/>
  <c r="G52" i="24"/>
  <c r="F52" i="24"/>
  <c r="D52" i="24"/>
  <c r="C52" i="24"/>
  <c r="E51" i="24"/>
  <c r="N51" i="24" s="1"/>
  <c r="O51" i="24"/>
  <c r="M51" i="24"/>
  <c r="L51" i="24"/>
  <c r="K51" i="24"/>
  <c r="I51" i="24"/>
  <c r="H51" i="24"/>
  <c r="G51" i="24"/>
  <c r="D51" i="24"/>
  <c r="C51" i="24"/>
  <c r="E50" i="24"/>
  <c r="O50" i="24"/>
  <c r="N50" i="24"/>
  <c r="M50" i="24"/>
  <c r="L50" i="24"/>
  <c r="K50" i="24"/>
  <c r="J50" i="24"/>
  <c r="I50" i="24"/>
  <c r="H50" i="24"/>
  <c r="G50" i="24"/>
  <c r="F50" i="24"/>
  <c r="D50" i="24"/>
  <c r="C50" i="24"/>
  <c r="E49" i="24"/>
  <c r="N49" i="24" s="1"/>
  <c r="O49" i="24"/>
  <c r="M49" i="24"/>
  <c r="L49" i="24"/>
  <c r="K49" i="24"/>
  <c r="I49" i="24"/>
  <c r="H49" i="24"/>
  <c r="G49" i="24"/>
  <c r="D49" i="24"/>
  <c r="C49" i="24"/>
  <c r="E48" i="24"/>
  <c r="O48" i="24"/>
  <c r="N48" i="24"/>
  <c r="M48" i="24"/>
  <c r="L48" i="24"/>
  <c r="K48" i="24"/>
  <c r="J48" i="24"/>
  <c r="I48" i="24"/>
  <c r="H48" i="24"/>
  <c r="G48" i="24"/>
  <c r="F48" i="24"/>
  <c r="D48" i="24"/>
  <c r="C48" i="24"/>
  <c r="E47" i="24"/>
  <c r="O47" i="24" s="1"/>
  <c r="M47" i="24"/>
  <c r="L47" i="24"/>
  <c r="K47" i="24"/>
  <c r="H47" i="24"/>
  <c r="G47" i="24"/>
  <c r="D47" i="24"/>
  <c r="C47" i="24"/>
  <c r="E46" i="24"/>
  <c r="O46" i="24"/>
  <c r="N46" i="24"/>
  <c r="M46" i="24"/>
  <c r="L46" i="24"/>
  <c r="K46" i="24"/>
  <c r="J46" i="24"/>
  <c r="I46" i="24"/>
  <c r="H46" i="24"/>
  <c r="G46" i="24"/>
  <c r="F46" i="24"/>
  <c r="D46" i="24"/>
  <c r="C46" i="24"/>
  <c r="E45" i="24"/>
  <c r="O45" i="24"/>
  <c r="M45" i="24"/>
  <c r="L45" i="24"/>
  <c r="K45" i="24"/>
  <c r="I45" i="24"/>
  <c r="H45" i="24"/>
  <c r="G45" i="24"/>
  <c r="D45" i="24"/>
  <c r="C45" i="24"/>
  <c r="E44" i="24"/>
  <c r="O44" i="24"/>
  <c r="N44" i="24"/>
  <c r="M44" i="24"/>
  <c r="L44" i="24"/>
  <c r="K44" i="24"/>
  <c r="J44" i="24"/>
  <c r="I44" i="24"/>
  <c r="H44" i="24"/>
  <c r="G44" i="24"/>
  <c r="F44" i="24"/>
  <c r="D44" i="24"/>
  <c r="C44" i="24"/>
  <c r="E43" i="24"/>
  <c r="K43" i="24"/>
  <c r="D43" i="24"/>
  <c r="C43" i="24"/>
  <c r="E42" i="24"/>
  <c r="O42" i="24"/>
  <c r="N42" i="24"/>
  <c r="M42" i="24"/>
  <c r="L42" i="24"/>
  <c r="K42" i="24"/>
  <c r="J42" i="24"/>
  <c r="I42" i="24"/>
  <c r="H42" i="24"/>
  <c r="G42" i="24"/>
  <c r="F42" i="24"/>
  <c r="D42" i="24"/>
  <c r="C42" i="24"/>
  <c r="E41" i="24"/>
  <c r="O41" i="24" s="1"/>
  <c r="L41" i="24"/>
  <c r="K41" i="24"/>
  <c r="G41" i="24"/>
  <c r="D41" i="24"/>
  <c r="C41" i="24"/>
  <c r="E40" i="24"/>
  <c r="O40" i="24"/>
  <c r="N40" i="24"/>
  <c r="M40" i="24"/>
  <c r="L40" i="24"/>
  <c r="K40" i="24"/>
  <c r="J40" i="24"/>
  <c r="I40" i="24"/>
  <c r="H40" i="24"/>
  <c r="G40" i="24"/>
  <c r="F40" i="24"/>
  <c r="D40" i="24"/>
  <c r="C40" i="24"/>
  <c r="E39" i="24"/>
  <c r="O39" i="24" s="1"/>
  <c r="M39" i="24"/>
  <c r="L39" i="24"/>
  <c r="K39" i="24"/>
  <c r="H39" i="24"/>
  <c r="G39" i="24"/>
  <c r="D39" i="24"/>
  <c r="C39" i="24"/>
  <c r="E38" i="24"/>
  <c r="O38" i="24"/>
  <c r="N38" i="24"/>
  <c r="M38" i="24"/>
  <c r="L38" i="24"/>
  <c r="K38" i="24"/>
  <c r="J38" i="24"/>
  <c r="I38" i="24"/>
  <c r="H38" i="24"/>
  <c r="G38" i="24"/>
  <c r="F38" i="24"/>
  <c r="D38" i="24"/>
  <c r="C38" i="24"/>
  <c r="E37" i="24"/>
  <c r="O37" i="24"/>
  <c r="M37" i="24"/>
  <c r="L37" i="24"/>
  <c r="K37" i="24"/>
  <c r="I37" i="24"/>
  <c r="H37" i="24"/>
  <c r="G37" i="24"/>
  <c r="D37" i="24"/>
  <c r="C37" i="24"/>
  <c r="E36" i="24"/>
  <c r="O36" i="24"/>
  <c r="N36" i="24"/>
  <c r="M36" i="24"/>
  <c r="L36" i="24"/>
  <c r="K36" i="24"/>
  <c r="J36" i="24"/>
  <c r="I36" i="24"/>
  <c r="H36" i="24"/>
  <c r="G36" i="24"/>
  <c r="F36" i="24"/>
  <c r="D36" i="24"/>
  <c r="C36" i="24"/>
  <c r="E35" i="24"/>
  <c r="K35" i="24"/>
  <c r="D35" i="24"/>
  <c r="C35" i="24"/>
  <c r="E34" i="24"/>
  <c r="O34" i="24"/>
  <c r="N34" i="24"/>
  <c r="M34" i="24"/>
  <c r="L34" i="24"/>
  <c r="K34" i="24"/>
  <c r="J34" i="24"/>
  <c r="I34" i="24"/>
  <c r="H34" i="24"/>
  <c r="G34" i="24"/>
  <c r="F34" i="24"/>
  <c r="D34" i="24"/>
  <c r="C34" i="24"/>
  <c r="E33" i="24"/>
  <c r="O33" i="24" s="1"/>
  <c r="L33" i="24"/>
  <c r="K33" i="24"/>
  <c r="G33" i="24"/>
  <c r="D33" i="24"/>
  <c r="C33" i="24"/>
  <c r="E32" i="24"/>
  <c r="O32" i="24"/>
  <c r="N32" i="24"/>
  <c r="M32" i="24"/>
  <c r="L32" i="24"/>
  <c r="K32" i="24"/>
  <c r="J32" i="24"/>
  <c r="I32" i="24"/>
  <c r="H32" i="24"/>
  <c r="G32" i="24"/>
  <c r="F32" i="24"/>
  <c r="D32" i="24"/>
  <c r="C32" i="24"/>
  <c r="E31" i="24"/>
  <c r="O31" i="24" s="1"/>
  <c r="M31" i="24"/>
  <c r="L31" i="24"/>
  <c r="K31" i="24"/>
  <c r="H31" i="24"/>
  <c r="G31" i="24"/>
  <c r="D31" i="24"/>
  <c r="C31" i="24"/>
  <c r="E30" i="24"/>
  <c r="O30" i="24"/>
  <c r="N30" i="24"/>
  <c r="M30" i="24"/>
  <c r="L30" i="24"/>
  <c r="K30" i="24"/>
  <c r="J30" i="24"/>
  <c r="I30" i="24"/>
  <c r="H30" i="24"/>
  <c r="G30" i="24"/>
  <c r="F30" i="24"/>
  <c r="D30" i="24"/>
  <c r="C30" i="24"/>
  <c r="E29" i="24"/>
  <c r="O29" i="24"/>
  <c r="M29" i="24"/>
  <c r="L29" i="24"/>
  <c r="K29" i="24"/>
  <c r="I29" i="24"/>
  <c r="H29" i="24"/>
  <c r="G29" i="24"/>
  <c r="D29" i="24"/>
  <c r="C29" i="24"/>
  <c r="E28" i="24"/>
  <c r="O28" i="24"/>
  <c r="N28" i="24"/>
  <c r="M28" i="24"/>
  <c r="L28" i="24"/>
  <c r="K28" i="24"/>
  <c r="J28" i="24"/>
  <c r="I28" i="24"/>
  <c r="H28" i="24"/>
  <c r="G28" i="24"/>
  <c r="F28" i="24"/>
  <c r="D28" i="24"/>
  <c r="C28" i="24"/>
  <c r="E27" i="24"/>
  <c r="K27" i="24"/>
  <c r="D27" i="24"/>
  <c r="C27" i="24"/>
  <c r="E26" i="24"/>
  <c r="O26" i="24"/>
  <c r="N26" i="24"/>
  <c r="M26" i="24"/>
  <c r="L26" i="24"/>
  <c r="K26" i="24"/>
  <c r="J26" i="24"/>
  <c r="I26" i="24"/>
  <c r="H26" i="24"/>
  <c r="G26" i="24"/>
  <c r="F26" i="24"/>
  <c r="D26" i="24"/>
  <c r="C26" i="24"/>
  <c r="E25" i="24"/>
  <c r="O25" i="24" s="1"/>
  <c r="L25" i="24"/>
  <c r="K25" i="24"/>
  <c r="G25" i="24"/>
  <c r="D25" i="24"/>
  <c r="C25" i="24"/>
  <c r="E24" i="24"/>
  <c r="O24" i="24"/>
  <c r="N24" i="24"/>
  <c r="M24" i="24"/>
  <c r="L24" i="24"/>
  <c r="K24" i="24"/>
  <c r="J24" i="24"/>
  <c r="I24" i="24"/>
  <c r="H24" i="24"/>
  <c r="G24" i="24"/>
  <c r="F24" i="24"/>
  <c r="D24" i="24"/>
  <c r="C24" i="24"/>
  <c r="E23" i="24"/>
  <c r="O23" i="24" s="1"/>
  <c r="M23" i="24"/>
  <c r="L23" i="24"/>
  <c r="K23" i="24"/>
  <c r="H23" i="24"/>
  <c r="G23" i="24"/>
  <c r="D23" i="24"/>
  <c r="C23" i="24"/>
  <c r="E22" i="24"/>
  <c r="O22" i="24"/>
  <c r="N22" i="24"/>
  <c r="M22" i="24"/>
  <c r="L22" i="24"/>
  <c r="K22" i="24"/>
  <c r="J22" i="24"/>
  <c r="I22" i="24"/>
  <c r="H22" i="24"/>
  <c r="G22" i="24"/>
  <c r="F22" i="24"/>
  <c r="D22" i="24"/>
  <c r="C22" i="24"/>
  <c r="E21" i="24"/>
  <c r="O21" i="24"/>
  <c r="M21" i="24"/>
  <c r="L21" i="24"/>
  <c r="K21" i="24"/>
  <c r="I21" i="24"/>
  <c r="H21" i="24"/>
  <c r="G21" i="24"/>
  <c r="D21" i="24"/>
  <c r="C21" i="24"/>
  <c r="A21" i="24"/>
  <c r="A22" i="24" s="1"/>
  <c r="A23" i="24" s="1"/>
  <c r="A24" i="24" s="1"/>
  <c r="A25" i="24" s="1"/>
  <c r="A26" i="24" s="1"/>
  <c r="A27" i="24" s="1"/>
  <c r="A28" i="24" s="1"/>
  <c r="A29" i="24" s="1"/>
  <c r="A30" i="24" s="1"/>
  <c r="A31" i="24" s="1"/>
  <c r="A32" i="24" s="1"/>
  <c r="A33" i="24" s="1"/>
  <c r="A34" i="24" s="1"/>
  <c r="A35" i="24" s="1"/>
  <c r="A36" i="24" s="1"/>
  <c r="A37" i="24" s="1"/>
  <c r="A38" i="24" s="1"/>
  <c r="A39" i="24" s="1"/>
  <c r="A40" i="24" s="1"/>
  <c r="A41" i="24" s="1"/>
  <c r="A42" i="24" s="1"/>
  <c r="A43" i="24" s="1"/>
  <c r="A44" i="24" s="1"/>
  <c r="A45" i="24" s="1"/>
  <c r="A46" i="24" s="1"/>
  <c r="A47" i="24" s="1"/>
  <c r="A48" i="24" s="1"/>
  <c r="A49" i="24" s="1"/>
  <c r="A50" i="24" s="1"/>
  <c r="A51" i="24" s="1"/>
  <c r="A52" i="24" s="1"/>
  <c r="A53" i="24" s="1"/>
  <c r="A54" i="24" s="1"/>
  <c r="A55" i="24" s="1"/>
  <c r="A56" i="24" s="1"/>
  <c r="A57" i="24" s="1"/>
  <c r="A58" i="24" s="1"/>
  <c r="A59" i="24" s="1"/>
  <c r="A60" i="24" s="1"/>
  <c r="A61" i="24" s="1"/>
  <c r="A62" i="24" s="1"/>
  <c r="A63" i="24" s="1"/>
  <c r="A64" i="24" s="1"/>
  <c r="A65" i="24" s="1"/>
  <c r="A66" i="24" s="1"/>
  <c r="A67" i="24" s="1"/>
  <c r="A68" i="24" s="1"/>
  <c r="A69" i="24" s="1"/>
  <c r="A70" i="24" s="1"/>
  <c r="A71" i="24" s="1"/>
  <c r="A72" i="24" s="1"/>
  <c r="A73" i="24" s="1"/>
  <c r="A74" i="24" s="1"/>
  <c r="A75" i="24" s="1"/>
  <c r="A76" i="24" s="1"/>
  <c r="A77" i="24" s="1"/>
  <c r="A78" i="24" s="1"/>
  <c r="A79" i="24" s="1"/>
  <c r="A80" i="24" s="1"/>
  <c r="A81" i="24" s="1"/>
  <c r="A82" i="24" s="1"/>
  <c r="A83" i="24" s="1"/>
  <c r="A84" i="24" s="1"/>
  <c r="A85" i="24" s="1"/>
  <c r="A86" i="24" s="1"/>
  <c r="A87" i="24" s="1"/>
  <c r="A88" i="24" s="1"/>
  <c r="A89" i="24" s="1"/>
  <c r="A90" i="24" s="1"/>
  <c r="A91" i="24" s="1"/>
  <c r="A92" i="24" s="1"/>
  <c r="A93" i="24" s="1"/>
  <c r="A94" i="24" s="1"/>
  <c r="A95" i="24" s="1"/>
  <c r="E20" i="24"/>
  <c r="O20" i="24"/>
  <c r="N20" i="24"/>
  <c r="M20" i="24"/>
  <c r="L20" i="24"/>
  <c r="K20" i="24"/>
  <c r="J20" i="24"/>
  <c r="I20" i="24"/>
  <c r="H20" i="24"/>
  <c r="G20" i="24"/>
  <c r="F20" i="24"/>
  <c r="D20" i="24"/>
  <c r="C20" i="24"/>
  <c r="A20" i="24"/>
  <c r="E19" i="24"/>
  <c r="K19" i="24"/>
  <c r="D19" i="24"/>
  <c r="C19" i="24"/>
  <c r="E18" i="24"/>
  <c r="N18" i="24" s="1"/>
  <c r="M18" i="24"/>
  <c r="L18" i="24"/>
  <c r="J18" i="24"/>
  <c r="H18" i="24"/>
  <c r="F18" i="24"/>
  <c r="D18" i="24"/>
  <c r="C18" i="24"/>
  <c r="E17" i="24"/>
  <c r="O17" i="24"/>
  <c r="N17" i="24"/>
  <c r="M17" i="24"/>
  <c r="L17" i="24"/>
  <c r="K17" i="24"/>
  <c r="J17" i="24"/>
  <c r="I17" i="24"/>
  <c r="H17" i="24"/>
  <c r="G17" i="24"/>
  <c r="F17" i="24"/>
  <c r="D17" i="24"/>
  <c r="C17" i="24"/>
  <c r="E16" i="24"/>
  <c r="O16" i="24" s="1"/>
  <c r="L16" i="24"/>
  <c r="K16" i="24"/>
  <c r="G16" i="24"/>
  <c r="F16" i="24"/>
  <c r="D16" i="24"/>
  <c r="C16" i="24"/>
  <c r="E15" i="24"/>
  <c r="O15" i="24" s="1"/>
  <c r="L15" i="24"/>
  <c r="H15" i="24"/>
  <c r="D15" i="24"/>
  <c r="C15" i="24"/>
  <c r="E14" i="24"/>
  <c r="O14" i="24" s="1"/>
  <c r="M14" i="24"/>
  <c r="L14" i="24"/>
  <c r="I14" i="24"/>
  <c r="H14" i="24"/>
  <c r="D14" i="24"/>
  <c r="C14" i="24"/>
  <c r="E13" i="24"/>
  <c r="O13" i="24" s="1"/>
  <c r="N13" i="24"/>
  <c r="M13" i="24"/>
  <c r="L13" i="24"/>
  <c r="J13" i="24"/>
  <c r="I13" i="24"/>
  <c r="H13" i="24"/>
  <c r="F13" i="24"/>
  <c r="D13" i="24"/>
  <c r="C13" i="24"/>
  <c r="E12" i="24"/>
  <c r="O12" i="24"/>
  <c r="N12" i="24"/>
  <c r="M12" i="24"/>
  <c r="L12" i="24"/>
  <c r="K12" i="24"/>
  <c r="J12" i="24"/>
  <c r="I12" i="24"/>
  <c r="H12" i="24"/>
  <c r="G12" i="24"/>
  <c r="F12" i="24"/>
  <c r="D12" i="24"/>
  <c r="C12" i="24"/>
  <c r="E11" i="24"/>
  <c r="O11" i="24" s="1"/>
  <c r="L11" i="24"/>
  <c r="H11" i="24"/>
  <c r="D11" i="24"/>
  <c r="C11" i="24"/>
  <c r="E10" i="24"/>
  <c r="O10" i="24" s="1"/>
  <c r="M10" i="24"/>
  <c r="L10" i="24"/>
  <c r="I10" i="24"/>
  <c r="H10" i="24"/>
  <c r="D10" i="24"/>
  <c r="C10" i="24"/>
  <c r="M4" i="24"/>
  <c r="L4" i="24"/>
  <c r="K4" i="24"/>
  <c r="J4" i="24"/>
  <c r="I4" i="24"/>
  <c r="H4" i="24"/>
  <c r="G4" i="24"/>
  <c r="F4" i="24"/>
  <c r="C3" i="24"/>
  <c r="E199" i="23"/>
  <c r="D199" i="23"/>
  <c r="C199" i="23"/>
  <c r="E198" i="23"/>
  <c r="D198" i="23"/>
  <c r="C198" i="23"/>
  <c r="E197" i="23"/>
  <c r="D197" i="23"/>
  <c r="C197" i="23"/>
  <c r="E196" i="23"/>
  <c r="D196" i="23"/>
  <c r="C196" i="23"/>
  <c r="E195" i="23"/>
  <c r="D195" i="23"/>
  <c r="C195" i="23"/>
  <c r="E194" i="23"/>
  <c r="D194" i="23"/>
  <c r="C194" i="23"/>
  <c r="E193" i="23"/>
  <c r="D193" i="23"/>
  <c r="C193" i="23"/>
  <c r="E192" i="23"/>
  <c r="D192" i="23"/>
  <c r="C192" i="23"/>
  <c r="E191" i="23"/>
  <c r="D191" i="23"/>
  <c r="C191" i="23"/>
  <c r="E190" i="23"/>
  <c r="D190" i="23"/>
  <c r="C190" i="23"/>
  <c r="E189" i="23"/>
  <c r="D189" i="23"/>
  <c r="C189" i="23"/>
  <c r="E188" i="23"/>
  <c r="D188" i="23"/>
  <c r="C188" i="23"/>
  <c r="E187" i="23"/>
  <c r="D187" i="23"/>
  <c r="C187" i="23"/>
  <c r="E186" i="23"/>
  <c r="D186" i="23"/>
  <c r="C186" i="23"/>
  <c r="E185" i="23"/>
  <c r="D185" i="23"/>
  <c r="C185" i="23"/>
  <c r="E184" i="23"/>
  <c r="D184" i="23"/>
  <c r="C184" i="23"/>
  <c r="E183" i="23"/>
  <c r="D183" i="23"/>
  <c r="C183" i="23"/>
  <c r="E182" i="23"/>
  <c r="D182" i="23"/>
  <c r="C182" i="23"/>
  <c r="E181" i="23"/>
  <c r="D181" i="23"/>
  <c r="C181" i="23"/>
  <c r="E180" i="23"/>
  <c r="D180" i="23"/>
  <c r="C180" i="23"/>
  <c r="E179" i="23"/>
  <c r="D179" i="23"/>
  <c r="C179" i="23"/>
  <c r="E178" i="23"/>
  <c r="D178" i="23"/>
  <c r="C178" i="23"/>
  <c r="E177" i="23"/>
  <c r="D177" i="23"/>
  <c r="C177" i="23"/>
  <c r="E176" i="23"/>
  <c r="D176" i="23"/>
  <c r="C176" i="23"/>
  <c r="E175" i="23"/>
  <c r="D175" i="23"/>
  <c r="C175" i="23"/>
  <c r="E174" i="23"/>
  <c r="D174" i="23"/>
  <c r="C174" i="23"/>
  <c r="E173" i="23"/>
  <c r="D173" i="23"/>
  <c r="C173" i="23"/>
  <c r="E172" i="23"/>
  <c r="D172" i="23"/>
  <c r="C172" i="23"/>
  <c r="E171" i="23"/>
  <c r="D171" i="23"/>
  <c r="C171" i="23"/>
  <c r="E170" i="23"/>
  <c r="D170" i="23"/>
  <c r="C170" i="23"/>
  <c r="E169" i="23"/>
  <c r="D169" i="23"/>
  <c r="C169" i="23"/>
  <c r="E168" i="23"/>
  <c r="D168" i="23"/>
  <c r="C168" i="23"/>
  <c r="E167" i="23"/>
  <c r="D167" i="23"/>
  <c r="C167" i="23"/>
  <c r="E166" i="23"/>
  <c r="D166" i="23"/>
  <c r="C166" i="23"/>
  <c r="E165" i="23"/>
  <c r="D165" i="23"/>
  <c r="C165" i="23"/>
  <c r="E164" i="23"/>
  <c r="D164" i="23"/>
  <c r="C164" i="23"/>
  <c r="E163" i="23"/>
  <c r="D163" i="23"/>
  <c r="C163" i="23"/>
  <c r="E162" i="23"/>
  <c r="D162" i="23"/>
  <c r="C162" i="23"/>
  <c r="E161" i="23"/>
  <c r="D161" i="23"/>
  <c r="C161" i="23"/>
  <c r="E160" i="23"/>
  <c r="D160" i="23"/>
  <c r="C160" i="23"/>
  <c r="E159" i="23"/>
  <c r="D159" i="23"/>
  <c r="C159" i="23"/>
  <c r="E158" i="23"/>
  <c r="D158" i="23"/>
  <c r="C158" i="23"/>
  <c r="E157" i="23"/>
  <c r="D157" i="23"/>
  <c r="C157" i="23"/>
  <c r="E156" i="23"/>
  <c r="D156" i="23"/>
  <c r="C156" i="23"/>
  <c r="E155" i="23"/>
  <c r="D155" i="23"/>
  <c r="C155" i="23"/>
  <c r="E154" i="23"/>
  <c r="D154" i="23"/>
  <c r="C154" i="23"/>
  <c r="E153" i="23"/>
  <c r="D153" i="23"/>
  <c r="C153" i="23"/>
  <c r="E152" i="23"/>
  <c r="D152" i="23"/>
  <c r="C152" i="23"/>
  <c r="E151" i="23"/>
  <c r="D151" i="23"/>
  <c r="C151" i="23"/>
  <c r="E150" i="23"/>
  <c r="D150" i="23"/>
  <c r="C150" i="23"/>
  <c r="E149" i="23"/>
  <c r="D149" i="23"/>
  <c r="C149" i="23"/>
  <c r="E148" i="23"/>
  <c r="D148" i="23"/>
  <c r="C148" i="23"/>
  <c r="E147" i="23"/>
  <c r="D147" i="23"/>
  <c r="C147" i="23"/>
  <c r="E146" i="23"/>
  <c r="D146" i="23"/>
  <c r="C146" i="23"/>
  <c r="E145" i="23"/>
  <c r="D145" i="23"/>
  <c r="C145" i="23"/>
  <c r="E144" i="23"/>
  <c r="D144" i="23"/>
  <c r="C144" i="23"/>
  <c r="E143" i="23"/>
  <c r="D143" i="23"/>
  <c r="C143" i="23"/>
  <c r="E142" i="23"/>
  <c r="D142" i="23"/>
  <c r="C142" i="23"/>
  <c r="E141" i="23"/>
  <c r="D141" i="23"/>
  <c r="C141" i="23"/>
  <c r="E140" i="23"/>
  <c r="D140" i="23"/>
  <c r="C140" i="23"/>
  <c r="E139" i="23"/>
  <c r="D139" i="23"/>
  <c r="C139" i="23"/>
  <c r="E138" i="23"/>
  <c r="D138" i="23"/>
  <c r="C138" i="23"/>
  <c r="E137" i="23"/>
  <c r="D137" i="23"/>
  <c r="C137" i="23"/>
  <c r="E136" i="23"/>
  <c r="D136" i="23"/>
  <c r="C136" i="23"/>
  <c r="E135" i="23"/>
  <c r="D135" i="23"/>
  <c r="C135" i="23"/>
  <c r="E134" i="23"/>
  <c r="D134" i="23"/>
  <c r="C134" i="23"/>
  <c r="E133" i="23"/>
  <c r="D133" i="23"/>
  <c r="C133" i="23"/>
  <c r="E132" i="23"/>
  <c r="D132" i="23"/>
  <c r="C132" i="23"/>
  <c r="E131" i="23"/>
  <c r="D131" i="23"/>
  <c r="C131" i="23"/>
  <c r="E130" i="23"/>
  <c r="D130" i="23"/>
  <c r="C130" i="23"/>
  <c r="E129" i="23"/>
  <c r="D129" i="23"/>
  <c r="C129" i="23"/>
  <c r="E128" i="23"/>
  <c r="M9" i="23"/>
  <c r="M128" i="23"/>
  <c r="D128" i="23"/>
  <c r="C128" i="23"/>
  <c r="E127" i="23"/>
  <c r="D127" i="23"/>
  <c r="C127" i="23"/>
  <c r="E126" i="23"/>
  <c r="D126" i="23"/>
  <c r="C126" i="23"/>
  <c r="E125" i="23"/>
  <c r="D125" i="23"/>
  <c r="C125" i="23"/>
  <c r="E124" i="23"/>
  <c r="D124" i="23"/>
  <c r="C124" i="23"/>
  <c r="E123" i="23"/>
  <c r="D123" i="23"/>
  <c r="C123" i="23"/>
  <c r="E122" i="23"/>
  <c r="D122" i="23"/>
  <c r="C122" i="23"/>
  <c r="E121" i="23"/>
  <c r="D121" i="23"/>
  <c r="C121" i="23"/>
  <c r="E120" i="23"/>
  <c r="D120" i="23"/>
  <c r="C120" i="23"/>
  <c r="E119" i="23"/>
  <c r="D119" i="23"/>
  <c r="C119" i="23"/>
  <c r="E118" i="23"/>
  <c r="D118" i="23"/>
  <c r="C118" i="23"/>
  <c r="E117" i="23"/>
  <c r="D117" i="23"/>
  <c r="C117" i="23"/>
  <c r="E116" i="23"/>
  <c r="D116" i="23"/>
  <c r="C116" i="23"/>
  <c r="E115" i="23"/>
  <c r="D115" i="23"/>
  <c r="C115" i="23"/>
  <c r="E114" i="23"/>
  <c r="D114" i="23"/>
  <c r="C114" i="23"/>
  <c r="E113" i="23"/>
  <c r="D113" i="23"/>
  <c r="C113" i="23"/>
  <c r="E112" i="23"/>
  <c r="D112" i="23"/>
  <c r="C112" i="23"/>
  <c r="E111" i="23"/>
  <c r="D111" i="23"/>
  <c r="C111" i="23"/>
  <c r="E110" i="23"/>
  <c r="D110" i="23"/>
  <c r="C110" i="23"/>
  <c r="E109" i="23"/>
  <c r="D109" i="23"/>
  <c r="C109" i="23"/>
  <c r="E108" i="23"/>
  <c r="D108" i="23"/>
  <c r="C108" i="23"/>
  <c r="E107" i="23"/>
  <c r="D107" i="23"/>
  <c r="C107" i="23"/>
  <c r="E106" i="23"/>
  <c r="D106" i="23"/>
  <c r="C106" i="23"/>
  <c r="E105" i="23"/>
  <c r="D105" i="23"/>
  <c r="C105" i="23"/>
  <c r="E104" i="23"/>
  <c r="D104" i="23"/>
  <c r="C104" i="23"/>
  <c r="E103" i="23"/>
  <c r="D103" i="23"/>
  <c r="C103" i="23"/>
  <c r="E102" i="23"/>
  <c r="D102" i="23"/>
  <c r="C102" i="23"/>
  <c r="E101" i="23"/>
  <c r="D101" i="23"/>
  <c r="C101" i="23"/>
  <c r="E100" i="23"/>
  <c r="D100" i="23"/>
  <c r="C100" i="23"/>
  <c r="E99" i="23"/>
  <c r="M99" i="23"/>
  <c r="D99" i="23"/>
  <c r="C99" i="23"/>
  <c r="E98" i="23"/>
  <c r="D98" i="23"/>
  <c r="C98" i="23"/>
  <c r="E97" i="23"/>
  <c r="D97" i="23"/>
  <c r="C97" i="23"/>
  <c r="E96" i="23"/>
  <c r="L96" i="23" s="1"/>
  <c r="L9" i="23"/>
  <c r="D96" i="23"/>
  <c r="C96" i="23"/>
  <c r="E95" i="23"/>
  <c r="D95" i="23"/>
  <c r="C95" i="23"/>
  <c r="A95" i="23"/>
  <c r="E94" i="23"/>
  <c r="D94" i="23"/>
  <c r="C94" i="23"/>
  <c r="A94" i="23"/>
  <c r="E93" i="23"/>
  <c r="D93" i="23"/>
  <c r="C93" i="23"/>
  <c r="A93" i="23"/>
  <c r="E92" i="23"/>
  <c r="D92" i="23"/>
  <c r="C92" i="23"/>
  <c r="A92" i="23"/>
  <c r="E91" i="23"/>
  <c r="D91" i="23"/>
  <c r="C91" i="23"/>
  <c r="A91" i="23"/>
  <c r="E90" i="23"/>
  <c r="D90" i="23"/>
  <c r="C90" i="23"/>
  <c r="A90" i="23"/>
  <c r="E89" i="23"/>
  <c r="D89" i="23"/>
  <c r="C89" i="23"/>
  <c r="A89" i="23"/>
  <c r="E88" i="23"/>
  <c r="D88" i="23"/>
  <c r="C88" i="23"/>
  <c r="A88" i="23"/>
  <c r="E87" i="23"/>
  <c r="D87" i="23"/>
  <c r="C87" i="23"/>
  <c r="A87" i="23"/>
  <c r="E86" i="23"/>
  <c r="D86" i="23"/>
  <c r="C86" i="23"/>
  <c r="A86" i="23"/>
  <c r="E85" i="23"/>
  <c r="M85" i="23" s="1"/>
  <c r="D85" i="23"/>
  <c r="C85" i="23"/>
  <c r="A85" i="23"/>
  <c r="E84" i="23"/>
  <c r="D84" i="23"/>
  <c r="C84" i="23"/>
  <c r="A84" i="23"/>
  <c r="E83" i="23"/>
  <c r="D83" i="23"/>
  <c r="C83" i="23"/>
  <c r="A83" i="23"/>
  <c r="E82" i="23"/>
  <c r="D82" i="23"/>
  <c r="C82" i="23"/>
  <c r="A82" i="23"/>
  <c r="E81" i="23"/>
  <c r="D81" i="23"/>
  <c r="C81" i="23"/>
  <c r="A81" i="23"/>
  <c r="E80" i="23"/>
  <c r="D80" i="23"/>
  <c r="C80" i="23"/>
  <c r="A80" i="23"/>
  <c r="E79" i="23"/>
  <c r="D79" i="23"/>
  <c r="C79" i="23"/>
  <c r="A79" i="23"/>
  <c r="E78" i="23"/>
  <c r="D78" i="23"/>
  <c r="C78" i="23"/>
  <c r="A78" i="23"/>
  <c r="E77" i="23"/>
  <c r="D77" i="23"/>
  <c r="C77" i="23"/>
  <c r="A77" i="23"/>
  <c r="E76" i="23"/>
  <c r="D76" i="23"/>
  <c r="C76" i="23"/>
  <c r="A76" i="23"/>
  <c r="E75" i="23"/>
  <c r="D75" i="23"/>
  <c r="C75" i="23"/>
  <c r="A75" i="23"/>
  <c r="E74" i="23"/>
  <c r="D74" i="23"/>
  <c r="C74" i="23"/>
  <c r="A74" i="23"/>
  <c r="E73" i="23"/>
  <c r="D73" i="23"/>
  <c r="C73" i="23"/>
  <c r="A73" i="23"/>
  <c r="E72" i="23"/>
  <c r="J9" i="23"/>
  <c r="J72" i="23" s="1"/>
  <c r="D72" i="23"/>
  <c r="C72" i="23"/>
  <c r="A72" i="23"/>
  <c r="E71" i="23"/>
  <c r="D71" i="23"/>
  <c r="C71" i="23"/>
  <c r="A71" i="23"/>
  <c r="E70" i="23"/>
  <c r="D70" i="23"/>
  <c r="C70" i="23"/>
  <c r="A70" i="23"/>
  <c r="E69" i="23"/>
  <c r="D69" i="23"/>
  <c r="C69" i="23"/>
  <c r="A69" i="23"/>
  <c r="E68" i="23"/>
  <c r="D68" i="23"/>
  <c r="C68" i="23"/>
  <c r="A68" i="23"/>
  <c r="E67" i="23"/>
  <c r="N67" i="23" s="1"/>
  <c r="N9" i="23"/>
  <c r="D67" i="23"/>
  <c r="C67" i="23"/>
  <c r="A67" i="23"/>
  <c r="E66" i="23"/>
  <c r="D66" i="23"/>
  <c r="C66" i="23"/>
  <c r="A66" i="23"/>
  <c r="E65" i="23"/>
  <c r="M65" i="23"/>
  <c r="D65" i="23"/>
  <c r="C65" i="23"/>
  <c r="A65" i="23"/>
  <c r="E64" i="23"/>
  <c r="D64" i="23"/>
  <c r="C64" i="23"/>
  <c r="A64" i="23"/>
  <c r="E63" i="23"/>
  <c r="D63" i="23"/>
  <c r="C63" i="23"/>
  <c r="A63" i="23"/>
  <c r="E62" i="23"/>
  <c r="O62" i="23" s="1"/>
  <c r="O9" i="23"/>
  <c r="D62" i="23"/>
  <c r="C62" i="23"/>
  <c r="A62" i="23"/>
  <c r="E61" i="23"/>
  <c r="D61" i="23"/>
  <c r="C61" i="23"/>
  <c r="A61" i="23"/>
  <c r="E60" i="23"/>
  <c r="D60" i="23"/>
  <c r="C60" i="23"/>
  <c r="A60" i="23"/>
  <c r="E59" i="23"/>
  <c r="L59" i="23" s="1"/>
  <c r="D59" i="23"/>
  <c r="C59" i="23"/>
  <c r="A59" i="23"/>
  <c r="E58" i="23"/>
  <c r="G9" i="23"/>
  <c r="G58" i="23"/>
  <c r="D58" i="23"/>
  <c r="C58" i="23"/>
  <c r="E57" i="23"/>
  <c r="D57" i="23"/>
  <c r="C57" i="23"/>
  <c r="E56" i="23"/>
  <c r="D56" i="23"/>
  <c r="C56" i="23"/>
  <c r="E55" i="23"/>
  <c r="D55" i="23"/>
  <c r="C55" i="23"/>
  <c r="E54" i="23"/>
  <c r="D54" i="23"/>
  <c r="C54" i="23"/>
  <c r="E53" i="23"/>
  <c r="D53" i="23"/>
  <c r="C53" i="23"/>
  <c r="E52" i="23"/>
  <c r="D52" i="23"/>
  <c r="C52" i="23"/>
  <c r="E51" i="23"/>
  <c r="D51" i="23"/>
  <c r="C51" i="23"/>
  <c r="E50" i="23"/>
  <c r="F50" i="23" s="1"/>
  <c r="F9" i="23"/>
  <c r="D50" i="23"/>
  <c r="C50" i="23"/>
  <c r="E49" i="23"/>
  <c r="D49" i="23"/>
  <c r="C49" i="23"/>
  <c r="E48" i="23"/>
  <c r="D48" i="23"/>
  <c r="C48" i="23"/>
  <c r="E47" i="23"/>
  <c r="J47" i="23"/>
  <c r="D47" i="23"/>
  <c r="C47" i="23"/>
  <c r="E46" i="23"/>
  <c r="D46" i="23"/>
  <c r="C46" i="23"/>
  <c r="E45" i="23"/>
  <c r="H45" i="23" s="1"/>
  <c r="H9" i="23"/>
  <c r="D45" i="23"/>
  <c r="C45" i="23"/>
  <c r="E44" i="23"/>
  <c r="F44" i="23" s="1"/>
  <c r="M44" i="23"/>
  <c r="D44" i="23"/>
  <c r="C44" i="23"/>
  <c r="E43" i="23"/>
  <c r="D43" i="23"/>
  <c r="C43" i="23"/>
  <c r="E42" i="23"/>
  <c r="D42" i="23"/>
  <c r="C42" i="23"/>
  <c r="E41" i="23"/>
  <c r="N41" i="23" s="1"/>
  <c r="D41" i="23"/>
  <c r="C41" i="23"/>
  <c r="E40" i="23"/>
  <c r="D40" i="23"/>
  <c r="C40" i="23"/>
  <c r="E39" i="23"/>
  <c r="D39" i="23"/>
  <c r="C39" i="23"/>
  <c r="E38" i="23"/>
  <c r="I38" i="23" s="1"/>
  <c r="I9" i="23"/>
  <c r="D38" i="23"/>
  <c r="C38" i="23"/>
  <c r="E37" i="23"/>
  <c r="D37" i="23"/>
  <c r="C37" i="23"/>
  <c r="E36" i="23"/>
  <c r="N36" i="23"/>
  <c r="F36" i="23"/>
  <c r="D36" i="23"/>
  <c r="C36" i="23"/>
  <c r="E35" i="23"/>
  <c r="J35" i="23" s="1"/>
  <c r="D35" i="23"/>
  <c r="C35" i="23"/>
  <c r="E34" i="23"/>
  <c r="I34" i="23" s="1"/>
  <c r="D34" i="23"/>
  <c r="C34" i="23"/>
  <c r="E33" i="23"/>
  <c r="H33" i="23"/>
  <c r="N33" i="23"/>
  <c r="D33" i="23"/>
  <c r="C33" i="23"/>
  <c r="E32" i="23"/>
  <c r="M32" i="23" s="1"/>
  <c r="D32" i="23"/>
  <c r="C32" i="23"/>
  <c r="E31" i="23"/>
  <c r="D31" i="23"/>
  <c r="C31" i="23"/>
  <c r="E30" i="23"/>
  <c r="M30" i="23" s="1"/>
  <c r="D30" i="23"/>
  <c r="C30" i="23"/>
  <c r="E29" i="23"/>
  <c r="O29" i="23"/>
  <c r="H29" i="23"/>
  <c r="D29" i="23"/>
  <c r="C29" i="23"/>
  <c r="E28" i="23"/>
  <c r="N28" i="23" s="1"/>
  <c r="I28" i="23"/>
  <c r="D28" i="23"/>
  <c r="C28" i="23"/>
  <c r="E27" i="23"/>
  <c r="O27" i="23" s="1"/>
  <c r="D27" i="23"/>
  <c r="C27" i="23"/>
  <c r="E26" i="23"/>
  <c r="M26" i="23" s="1"/>
  <c r="J26" i="23"/>
  <c r="I26" i="23"/>
  <c r="D26" i="23"/>
  <c r="C26" i="23"/>
  <c r="E25" i="23"/>
  <c r="H25" i="23" s="1"/>
  <c r="D25" i="23"/>
  <c r="C25" i="23"/>
  <c r="E24" i="23"/>
  <c r="M24" i="23" s="1"/>
  <c r="I24" i="23"/>
  <c r="F24" i="23"/>
  <c r="N24" i="23"/>
  <c r="D24" i="23"/>
  <c r="C24" i="23"/>
  <c r="E23" i="23"/>
  <c r="D23" i="23"/>
  <c r="C23" i="23"/>
  <c r="E22" i="23"/>
  <c r="J22" i="23" s="1"/>
  <c r="I22" i="23"/>
  <c r="M22" i="23"/>
  <c r="D22" i="23"/>
  <c r="C22" i="23"/>
  <c r="E21" i="23"/>
  <c r="H21" i="23" s="1"/>
  <c r="N21" i="23"/>
  <c r="C21" i="23"/>
  <c r="E20" i="23"/>
  <c r="I20" i="23" s="1"/>
  <c r="D20" i="23"/>
  <c r="C20" i="23"/>
  <c r="A20" i="23"/>
  <c r="A21" i="23" s="1"/>
  <c r="A22" i="23" s="1"/>
  <c r="A23" i="23" s="1"/>
  <c r="A24" i="23" s="1"/>
  <c r="A25" i="23" s="1"/>
  <c r="A26" i="23" s="1"/>
  <c r="A27" i="23" s="1"/>
  <c r="A28" i="23" s="1"/>
  <c r="A29" i="23" s="1"/>
  <c r="A30" i="23" s="1"/>
  <c r="A31" i="23" s="1"/>
  <c r="A32" i="23" s="1"/>
  <c r="A33" i="23" s="1"/>
  <c r="A34" i="23" s="1"/>
  <c r="A35" i="23" s="1"/>
  <c r="A36" i="23" s="1"/>
  <c r="A37" i="23" s="1"/>
  <c r="A38" i="23" s="1"/>
  <c r="A39" i="23" s="1"/>
  <c r="A40" i="23" s="1"/>
  <c r="A41" i="23" s="1"/>
  <c r="A42" i="23" s="1"/>
  <c r="A43" i="23" s="1"/>
  <c r="A44" i="23" s="1"/>
  <c r="A45" i="23" s="1"/>
  <c r="A46" i="23" s="1"/>
  <c r="A47" i="23" s="1"/>
  <c r="A48" i="23" s="1"/>
  <c r="A49" i="23" s="1"/>
  <c r="A50" i="23" s="1"/>
  <c r="A51" i="23" s="1"/>
  <c r="A52" i="23" s="1"/>
  <c r="A53" i="23" s="1"/>
  <c r="A54" i="23" s="1"/>
  <c r="A55" i="23" s="1"/>
  <c r="A56" i="23" s="1"/>
  <c r="A57" i="23" s="1"/>
  <c r="A58" i="23" s="1"/>
  <c r="G19" i="23"/>
  <c r="H19" i="23"/>
  <c r="M18" i="23"/>
  <c r="I17" i="23"/>
  <c r="N16" i="23"/>
  <c r="G15" i="23"/>
  <c r="E14" i="23"/>
  <c r="N14" i="23" s="1"/>
  <c r="I14" i="23"/>
  <c r="F14" i="23"/>
  <c r="D14" i="23"/>
  <c r="C14" i="23"/>
  <c r="E13" i="23"/>
  <c r="O13" i="23" s="1"/>
  <c r="H13" i="23"/>
  <c r="G13" i="23"/>
  <c r="D13" i="23"/>
  <c r="C13" i="23"/>
  <c r="E12" i="23"/>
  <c r="L12" i="23" s="1"/>
  <c r="K9" i="23"/>
  <c r="K12" i="23" s="1"/>
  <c r="D12" i="23"/>
  <c r="C12" i="23"/>
  <c r="E11" i="23"/>
  <c r="J11" i="23" s="1"/>
  <c r="O11" i="23"/>
  <c r="D11" i="23"/>
  <c r="C11" i="23"/>
  <c r="E10" i="23"/>
  <c r="O10" i="23"/>
  <c r="N10" i="23"/>
  <c r="G10" i="23"/>
  <c r="F10" i="23"/>
  <c r="M10" i="23"/>
  <c r="D10" i="23"/>
  <c r="C10" i="23"/>
  <c r="N44" i="23"/>
  <c r="L99" i="23"/>
  <c r="J143" i="23"/>
  <c r="I114" i="23"/>
  <c r="H91" i="23"/>
  <c r="G52" i="23"/>
  <c r="M4" i="23"/>
  <c r="L4" i="23"/>
  <c r="K4" i="23"/>
  <c r="J4" i="23"/>
  <c r="I4" i="23"/>
  <c r="H4" i="23"/>
  <c r="G4" i="23"/>
  <c r="F4" i="23"/>
  <c r="C3" i="23"/>
  <c r="M260" i="23"/>
  <c r="M256" i="23"/>
  <c r="M252" i="23"/>
  <c r="M248" i="23"/>
  <c r="M244" i="23"/>
  <c r="M240" i="23"/>
  <c r="M236" i="23"/>
  <c r="M232" i="23"/>
  <c r="M228" i="23"/>
  <c r="M224" i="23"/>
  <c r="M220" i="23"/>
  <c r="M216" i="23"/>
  <c r="M212" i="23"/>
  <c r="M208" i="23"/>
  <c r="M204" i="23"/>
  <c r="M200" i="23"/>
  <c r="M263" i="23"/>
  <c r="M259" i="23"/>
  <c r="M255" i="23"/>
  <c r="M251" i="23"/>
  <c r="M247" i="23"/>
  <c r="M243" i="23"/>
  <c r="M239" i="23"/>
  <c r="M235" i="23"/>
  <c r="M231" i="23"/>
  <c r="M227" i="23"/>
  <c r="M223" i="23"/>
  <c r="M219" i="23"/>
  <c r="M215" i="23"/>
  <c r="M211" i="23"/>
  <c r="M207" i="23"/>
  <c r="M203" i="23"/>
  <c r="M262" i="23"/>
  <c r="M258" i="23"/>
  <c r="M254" i="23"/>
  <c r="M250" i="23"/>
  <c r="M246" i="23"/>
  <c r="M242" i="23"/>
  <c r="M238" i="23"/>
  <c r="M234" i="23"/>
  <c r="M230" i="23"/>
  <c r="M226" i="23"/>
  <c r="M222" i="23"/>
  <c r="M218" i="23"/>
  <c r="M214" i="23"/>
  <c r="M210" i="23"/>
  <c r="M206" i="23"/>
  <c r="M202" i="23"/>
  <c r="M253" i="23"/>
  <c r="M237" i="23"/>
  <c r="M221" i="23"/>
  <c r="M205" i="23"/>
  <c r="M249" i="23"/>
  <c r="M233" i="23"/>
  <c r="M217" i="23"/>
  <c r="M201" i="23"/>
  <c r="M261" i="23"/>
  <c r="M245" i="23"/>
  <c r="M229" i="23"/>
  <c r="M213" i="23"/>
  <c r="M257" i="23"/>
  <c r="M241" i="23"/>
  <c r="M225" i="23"/>
  <c r="M209" i="23"/>
  <c r="M198" i="23"/>
  <c r="M196" i="23"/>
  <c r="M186" i="23"/>
  <c r="M178" i="23"/>
  <c r="M171" i="23"/>
  <c r="M136" i="23"/>
  <c r="M194" i="23"/>
  <c r="M170" i="23"/>
  <c r="M144" i="23"/>
  <c r="M113" i="23"/>
  <c r="M110" i="23"/>
  <c r="M134" i="23"/>
  <c r="M81" i="23"/>
  <c r="M115" i="23"/>
  <c r="M89" i="23"/>
  <c r="H10" i="23"/>
  <c r="F12" i="23"/>
  <c r="N12" i="23"/>
  <c r="I13" i="23"/>
  <c r="L17" i="23"/>
  <c r="K17" i="23"/>
  <c r="O17" i="23"/>
  <c r="G17" i="23"/>
  <c r="L19" i="23"/>
  <c r="M20" i="23"/>
  <c r="K21" i="23"/>
  <c r="O23" i="23"/>
  <c r="L35" i="23"/>
  <c r="J38" i="23"/>
  <c r="H41" i="23"/>
  <c r="M57" i="23"/>
  <c r="G74" i="23"/>
  <c r="J106" i="23"/>
  <c r="G111" i="23"/>
  <c r="L15" i="23"/>
  <c r="I15" i="23"/>
  <c r="L260" i="23"/>
  <c r="L256" i="23"/>
  <c r="L252" i="23"/>
  <c r="L248" i="23"/>
  <c r="L244" i="23"/>
  <c r="L240" i="23"/>
  <c r="L236" i="23"/>
  <c r="L232" i="23"/>
  <c r="L228" i="23"/>
  <c r="L224" i="23"/>
  <c r="L220" i="23"/>
  <c r="L216" i="23"/>
  <c r="L212" i="23"/>
  <c r="L208" i="23"/>
  <c r="L204" i="23"/>
  <c r="L200" i="23"/>
  <c r="L263" i="23"/>
  <c r="L259" i="23"/>
  <c r="L255" i="23"/>
  <c r="L251" i="23"/>
  <c r="L247" i="23"/>
  <c r="L243" i="23"/>
  <c r="L239" i="23"/>
  <c r="L235" i="23"/>
  <c r="L231" i="23"/>
  <c r="L227" i="23"/>
  <c r="L223" i="23"/>
  <c r="L219" i="23"/>
  <c r="L215" i="23"/>
  <c r="L211" i="23"/>
  <c r="L207" i="23"/>
  <c r="L203" i="23"/>
  <c r="L262" i="23"/>
  <c r="L258" i="23"/>
  <c r="L254" i="23"/>
  <c r="L250" i="23"/>
  <c r="L246" i="23"/>
  <c r="L242" i="23"/>
  <c r="L238" i="23"/>
  <c r="L234" i="23"/>
  <c r="L230" i="23"/>
  <c r="L226" i="23"/>
  <c r="L222" i="23"/>
  <c r="L218" i="23"/>
  <c r="L214" i="23"/>
  <c r="L210" i="23"/>
  <c r="L206" i="23"/>
  <c r="L202" i="23"/>
  <c r="L253" i="23"/>
  <c r="L237" i="23"/>
  <c r="L221" i="23"/>
  <c r="L205" i="23"/>
  <c r="L192" i="23"/>
  <c r="L184" i="23"/>
  <c r="L249" i="23"/>
  <c r="L233" i="23"/>
  <c r="L217" i="23"/>
  <c r="L201" i="23"/>
  <c r="L261" i="23"/>
  <c r="L245" i="23"/>
  <c r="L229" i="23"/>
  <c r="L213" i="23"/>
  <c r="L193" i="23"/>
  <c r="L185" i="23"/>
  <c r="L188" i="23"/>
  <c r="L180" i="23"/>
  <c r="L172" i="23"/>
  <c r="L209" i="23"/>
  <c r="L183" i="23"/>
  <c r="L176" i="23"/>
  <c r="L170" i="23"/>
  <c r="L257" i="23"/>
  <c r="L225" i="23"/>
  <c r="L191" i="23"/>
  <c r="L164" i="23"/>
  <c r="L156" i="23"/>
  <c r="L148" i="23"/>
  <c r="L140" i="23"/>
  <c r="L132" i="23"/>
  <c r="L160" i="23"/>
  <c r="L152" i="23"/>
  <c r="L241" i="23"/>
  <c r="L175" i="23"/>
  <c r="L168" i="23"/>
  <c r="L146" i="23"/>
  <c r="L138" i="23"/>
  <c r="L130" i="23"/>
  <c r="L141" i="23"/>
  <c r="L117" i="23"/>
  <c r="L125" i="23"/>
  <c r="L100" i="23"/>
  <c r="L131" i="23"/>
  <c r="L103" i="23"/>
  <c r="L95" i="23"/>
  <c r="L91" i="23"/>
  <c r="L87" i="23"/>
  <c r="L83" i="23"/>
  <c r="L79" i="23"/>
  <c r="L75" i="23"/>
  <c r="L196" i="23"/>
  <c r="L133" i="23"/>
  <c r="L109" i="23"/>
  <c r="L128" i="23"/>
  <c r="L69" i="23"/>
  <c r="L115" i="23"/>
  <c r="L110" i="23"/>
  <c r="L104" i="23"/>
  <c r="L67" i="23"/>
  <c r="L73" i="23"/>
  <c r="L65" i="23"/>
  <c r="L57" i="23"/>
  <c r="L49" i="23"/>
  <c r="K14" i="23"/>
  <c r="K19" i="23"/>
  <c r="F263" i="23"/>
  <c r="F259" i="23"/>
  <c r="F255" i="23"/>
  <c r="F251" i="23"/>
  <c r="F247" i="23"/>
  <c r="F243" i="23"/>
  <c r="F239" i="23"/>
  <c r="F235" i="23"/>
  <c r="F231" i="23"/>
  <c r="F227" i="23"/>
  <c r="F223" i="23"/>
  <c r="F219" i="23"/>
  <c r="F215" i="23"/>
  <c r="F211" i="23"/>
  <c r="F207" i="23"/>
  <c r="F203" i="23"/>
  <c r="F262" i="23"/>
  <c r="F258" i="23"/>
  <c r="F254" i="23"/>
  <c r="F250" i="23"/>
  <c r="F246" i="23"/>
  <c r="F242" i="23"/>
  <c r="F238" i="23"/>
  <c r="F234" i="23"/>
  <c r="F230" i="23"/>
  <c r="F226" i="23"/>
  <c r="F222" i="23"/>
  <c r="F218" i="23"/>
  <c r="F214" i="23"/>
  <c r="F210" i="23"/>
  <c r="F206" i="23"/>
  <c r="F202" i="23"/>
  <c r="F261" i="23"/>
  <c r="F257" i="23"/>
  <c r="F253" i="23"/>
  <c r="F249" i="23"/>
  <c r="F245" i="23"/>
  <c r="F241" i="23"/>
  <c r="F237" i="23"/>
  <c r="F233" i="23"/>
  <c r="F229" i="23"/>
  <c r="F225" i="23"/>
  <c r="F221" i="23"/>
  <c r="F217" i="23"/>
  <c r="F213" i="23"/>
  <c r="F209" i="23"/>
  <c r="F205" i="23"/>
  <c r="F201" i="23"/>
  <c r="F198" i="23"/>
  <c r="F192" i="23"/>
  <c r="F260" i="23"/>
  <c r="F244" i="23"/>
  <c r="F228" i="23"/>
  <c r="F212" i="23"/>
  <c r="F190" i="23"/>
  <c r="F256" i="23"/>
  <c r="F240" i="23"/>
  <c r="F224" i="23"/>
  <c r="F208" i="23"/>
  <c r="F193" i="23"/>
  <c r="F185" i="23"/>
  <c r="F252" i="23"/>
  <c r="F236" i="23"/>
  <c r="F220" i="23"/>
  <c r="F204" i="23"/>
  <c r="F181" i="23"/>
  <c r="F168" i="23"/>
  <c r="F160" i="23"/>
  <c r="F152" i="23"/>
  <c r="F232" i="23"/>
  <c r="F182" i="23"/>
  <c r="F145" i="23"/>
  <c r="F176" i="23"/>
  <c r="F140" i="23"/>
  <c r="F132" i="23"/>
  <c r="F124" i="23"/>
  <c r="F116" i="23"/>
  <c r="F200" i="23"/>
  <c r="F248" i="23"/>
  <c r="F184" i="23"/>
  <c r="F189" i="23"/>
  <c r="F117" i="23"/>
  <c r="F216" i="23"/>
  <c r="F134" i="23"/>
  <c r="F121" i="23"/>
  <c r="F115" i="23"/>
  <c r="F113" i="23"/>
  <c r="F110" i="23"/>
  <c r="F108" i="23"/>
  <c r="F100" i="23"/>
  <c r="F129" i="23"/>
  <c r="F166" i="23"/>
  <c r="F162" i="23"/>
  <c r="F158" i="23"/>
  <c r="F154" i="23"/>
  <c r="F150" i="23"/>
  <c r="F101" i="23"/>
  <c r="F92" i="23"/>
  <c r="F88" i="23"/>
  <c r="F84" i="23"/>
  <c r="F80" i="23"/>
  <c r="F76" i="23"/>
  <c r="F137" i="23"/>
  <c r="F126" i="23"/>
  <c r="F74" i="23"/>
  <c r="F66" i="23"/>
  <c r="F58" i="23"/>
  <c r="F52" i="23"/>
  <c r="F86" i="23"/>
  <c r="F72" i="23"/>
  <c r="F64" i="23"/>
  <c r="F56" i="23"/>
  <c r="F18" i="23"/>
  <c r="F97" i="23"/>
  <c r="F82" i="23"/>
  <c r="F174" i="23"/>
  <c r="F70" i="23"/>
  <c r="F62" i="23"/>
  <c r="F54" i="23"/>
  <c r="F94" i="23"/>
  <c r="F78" i="23"/>
  <c r="F68" i="23"/>
  <c r="F60" i="23"/>
  <c r="F47" i="23"/>
  <c r="F43" i="23"/>
  <c r="F39" i="23"/>
  <c r="F35" i="23"/>
  <c r="F31" i="23"/>
  <c r="F27" i="23"/>
  <c r="F23" i="23"/>
  <c r="N263" i="23"/>
  <c r="N259" i="23"/>
  <c r="N255" i="23"/>
  <c r="N251" i="23"/>
  <c r="N247" i="23"/>
  <c r="N243" i="23"/>
  <c r="N239" i="23"/>
  <c r="N235" i="23"/>
  <c r="N231" i="23"/>
  <c r="N227" i="23"/>
  <c r="N223" i="23"/>
  <c r="N219" i="23"/>
  <c r="N215" i="23"/>
  <c r="N211" i="23"/>
  <c r="N207" i="23"/>
  <c r="N203" i="23"/>
  <c r="N262" i="23"/>
  <c r="N258" i="23"/>
  <c r="N254" i="23"/>
  <c r="N250" i="23"/>
  <c r="N246" i="23"/>
  <c r="N242" i="23"/>
  <c r="N238" i="23"/>
  <c r="N234" i="23"/>
  <c r="N230" i="23"/>
  <c r="N226" i="23"/>
  <c r="N222" i="23"/>
  <c r="N218" i="23"/>
  <c r="N214" i="23"/>
  <c r="N210" i="23"/>
  <c r="N206" i="23"/>
  <c r="N202" i="23"/>
  <c r="N261" i="23"/>
  <c r="N257" i="23"/>
  <c r="N253" i="23"/>
  <c r="N249" i="23"/>
  <c r="N245" i="23"/>
  <c r="N241" i="23"/>
  <c r="N237" i="23"/>
  <c r="N233" i="23"/>
  <c r="N229" i="23"/>
  <c r="N225" i="23"/>
  <c r="N221" i="23"/>
  <c r="N217" i="23"/>
  <c r="N213" i="23"/>
  <c r="N209" i="23"/>
  <c r="N205" i="23"/>
  <c r="N201" i="23"/>
  <c r="N192" i="23"/>
  <c r="N256" i="23"/>
  <c r="N240" i="23"/>
  <c r="N224" i="23"/>
  <c r="N208" i="23"/>
  <c r="N190" i="23"/>
  <c r="N252" i="23"/>
  <c r="N236" i="23"/>
  <c r="N220" i="23"/>
  <c r="N204" i="23"/>
  <c r="N193" i="23"/>
  <c r="N185" i="23"/>
  <c r="N248" i="23"/>
  <c r="N232" i="23"/>
  <c r="N216" i="23"/>
  <c r="N200" i="23"/>
  <c r="N198" i="23"/>
  <c r="N260" i="23"/>
  <c r="N145" i="23"/>
  <c r="N228" i="23"/>
  <c r="N184" i="23"/>
  <c r="N140" i="23"/>
  <c r="N132" i="23"/>
  <c r="N124" i="23"/>
  <c r="N116" i="23"/>
  <c r="N166" i="23"/>
  <c r="N158" i="23"/>
  <c r="N150" i="23"/>
  <c r="N189" i="23"/>
  <c r="N174" i="23"/>
  <c r="N160" i="23"/>
  <c r="N152" i="23"/>
  <c r="N244" i="23"/>
  <c r="N168" i="23"/>
  <c r="N182" i="23"/>
  <c r="N100" i="23"/>
  <c r="N212" i="23"/>
  <c r="N137" i="23"/>
  <c r="N101" i="23"/>
  <c r="N92" i="23"/>
  <c r="N88" i="23"/>
  <c r="N84" i="23"/>
  <c r="N80" i="23"/>
  <c r="N76" i="23"/>
  <c r="N113" i="23"/>
  <c r="N110" i="23"/>
  <c r="N108" i="23"/>
  <c r="N134" i="23"/>
  <c r="N121" i="23"/>
  <c r="N115" i="23"/>
  <c r="N70" i="23"/>
  <c r="N62" i="23"/>
  <c r="N54" i="23"/>
  <c r="N97" i="23"/>
  <c r="N82" i="23"/>
  <c r="N68" i="23"/>
  <c r="N60" i="23"/>
  <c r="N123" i="23"/>
  <c r="N18" i="23"/>
  <c r="N129" i="23"/>
  <c r="N94" i="23"/>
  <c r="N78" i="23"/>
  <c r="N52" i="23"/>
  <c r="N66" i="23"/>
  <c r="N58" i="23"/>
  <c r="N176" i="23"/>
  <c r="N105" i="23"/>
  <c r="N90" i="23"/>
  <c r="N74" i="23"/>
  <c r="N72" i="23"/>
  <c r="N64" i="23"/>
  <c r="N56" i="23"/>
  <c r="N47" i="23"/>
  <c r="N43" i="23"/>
  <c r="N39" i="23"/>
  <c r="N35" i="23"/>
  <c r="N31" i="23"/>
  <c r="N27" i="23"/>
  <c r="N23" i="23"/>
  <c r="I10" i="23"/>
  <c r="L11" i="23"/>
  <c r="G12" i="23"/>
  <c r="O12" i="23"/>
  <c r="O14" i="23"/>
  <c r="O15" i="23"/>
  <c r="O16" i="23"/>
  <c r="O18" i="23"/>
  <c r="O19" i="23"/>
  <c r="O20" i="23"/>
  <c r="O22" i="23"/>
  <c r="O24" i="23"/>
  <c r="O26" i="23"/>
  <c r="O28" i="23"/>
  <c r="O30" i="23"/>
  <c r="O31" i="23"/>
  <c r="O32" i="23"/>
  <c r="O33" i="23"/>
  <c r="O34" i="23"/>
  <c r="O35" i="23"/>
  <c r="O36" i="23"/>
  <c r="O37" i="23"/>
  <c r="O38" i="23"/>
  <c r="O39" i="23"/>
  <c r="O40" i="23"/>
  <c r="O41" i="23"/>
  <c r="O42" i="23"/>
  <c r="O43" i="23"/>
  <c r="O44" i="23"/>
  <c r="O45" i="23"/>
  <c r="O46" i="23"/>
  <c r="O47" i="23"/>
  <c r="O48" i="23"/>
  <c r="O49" i="23"/>
  <c r="O50" i="23"/>
  <c r="O51" i="23"/>
  <c r="O52" i="23"/>
  <c r="O53" i="23"/>
  <c r="O54" i="23"/>
  <c r="O55" i="23"/>
  <c r="O56" i="23"/>
  <c r="O57" i="23"/>
  <c r="O58" i="23"/>
  <c r="O59" i="23"/>
  <c r="O60" i="23"/>
  <c r="O61" i="23"/>
  <c r="O63" i="23"/>
  <c r="O64" i="23"/>
  <c r="O65" i="23"/>
  <c r="O66" i="23"/>
  <c r="O67" i="23"/>
  <c r="O68" i="23"/>
  <c r="O69" i="23"/>
  <c r="O70" i="23"/>
  <c r="O71" i="23"/>
  <c r="O72" i="23"/>
  <c r="O73" i="23"/>
  <c r="O74" i="23"/>
  <c r="O75" i="23"/>
  <c r="O76" i="23"/>
  <c r="O77" i="23"/>
  <c r="O78" i="23"/>
  <c r="O79" i="23"/>
  <c r="O80" i="23"/>
  <c r="O81" i="23"/>
  <c r="O82" i="23"/>
  <c r="O83" i="23"/>
  <c r="O84" i="23"/>
  <c r="O85" i="23"/>
  <c r="O86" i="23"/>
  <c r="O87" i="23"/>
  <c r="O88" i="23"/>
  <c r="O89" i="23"/>
  <c r="O90" i="23"/>
  <c r="O91" i="23"/>
  <c r="O92" i="23"/>
  <c r="O93" i="23"/>
  <c r="O94" i="23"/>
  <c r="O95" i="23"/>
  <c r="O96" i="23"/>
  <c r="O97" i="23"/>
  <c r="O98" i="23"/>
  <c r="O99" i="23"/>
  <c r="O100" i="23"/>
  <c r="O101" i="23"/>
  <c r="O102" i="23"/>
  <c r="O103" i="23"/>
  <c r="O104" i="23"/>
  <c r="O105" i="23"/>
  <c r="O106" i="23"/>
  <c r="O107" i="23"/>
  <c r="O108" i="23"/>
  <c r="O109" i="23"/>
  <c r="O110" i="23"/>
  <c r="O111" i="23"/>
  <c r="O112" i="23"/>
  <c r="O113" i="23"/>
  <c r="O114" i="23"/>
  <c r="O115" i="23"/>
  <c r="O116" i="23"/>
  <c r="O117" i="23"/>
  <c r="O118" i="23"/>
  <c r="O119" i="23"/>
  <c r="O120" i="23"/>
  <c r="O121" i="23"/>
  <c r="O122" i="23"/>
  <c r="O123" i="23"/>
  <c r="O124" i="23"/>
  <c r="O125" i="23"/>
  <c r="O126" i="23"/>
  <c r="O127" i="23"/>
  <c r="O128" i="23"/>
  <c r="O129" i="23"/>
  <c r="O130" i="23"/>
  <c r="O131" i="23"/>
  <c r="O132" i="23"/>
  <c r="O133" i="23"/>
  <c r="O134" i="23"/>
  <c r="O135" i="23"/>
  <c r="O136" i="23"/>
  <c r="O137" i="23"/>
  <c r="O138" i="23"/>
  <c r="O139" i="23"/>
  <c r="O140" i="23"/>
  <c r="O141" i="23"/>
  <c r="O142" i="23"/>
  <c r="O143" i="23"/>
  <c r="O144" i="23"/>
  <c r="O145" i="23"/>
  <c r="O146" i="23"/>
  <c r="O147" i="23"/>
  <c r="O148" i="23"/>
  <c r="O149" i="23"/>
  <c r="O150" i="23"/>
  <c r="O151" i="23"/>
  <c r="O152" i="23"/>
  <c r="O153" i="23"/>
  <c r="O154" i="23"/>
  <c r="O155" i="23"/>
  <c r="O156" i="23"/>
  <c r="O157" i="23"/>
  <c r="O158" i="23"/>
  <c r="O159" i="23"/>
  <c r="O160" i="23"/>
  <c r="O161" i="23"/>
  <c r="O162" i="23"/>
  <c r="O163" i="23"/>
  <c r="O164" i="23"/>
  <c r="O165" i="23"/>
  <c r="O166" i="23"/>
  <c r="O167" i="23"/>
  <c r="O168" i="23"/>
  <c r="O169" i="23"/>
  <c r="O170" i="23"/>
  <c r="O171" i="23"/>
  <c r="O172" i="23"/>
  <c r="O173" i="23"/>
  <c r="O174" i="23"/>
  <c r="O175" i="23"/>
  <c r="O176" i="23"/>
  <c r="O177" i="23"/>
  <c r="O178" i="23"/>
  <c r="O179" i="23"/>
  <c r="O180" i="23"/>
  <c r="O181" i="23"/>
  <c r="O182" i="23"/>
  <c r="O183" i="23"/>
  <c r="O184" i="23"/>
  <c r="O185" i="23"/>
  <c r="O186" i="23"/>
  <c r="O187" i="23"/>
  <c r="O188" i="23"/>
  <c r="O189" i="23"/>
  <c r="O190" i="23"/>
  <c r="O191" i="23"/>
  <c r="O192" i="23"/>
  <c r="O193" i="23"/>
  <c r="O194" i="23"/>
  <c r="O195" i="23"/>
  <c r="O196" i="23"/>
  <c r="O197" i="23"/>
  <c r="O198" i="23"/>
  <c r="O199" i="23"/>
  <c r="O200" i="23"/>
  <c r="O201" i="23"/>
  <c r="O202" i="23"/>
  <c r="O203" i="23"/>
  <c r="O204" i="23"/>
  <c r="O205" i="23"/>
  <c r="O206" i="23"/>
  <c r="O207" i="23"/>
  <c r="O208" i="23"/>
  <c r="O209" i="23"/>
  <c r="O210" i="23"/>
  <c r="O211" i="23"/>
  <c r="O212" i="23"/>
  <c r="O213" i="23"/>
  <c r="O214" i="23"/>
  <c r="O215" i="23"/>
  <c r="O216" i="23"/>
  <c r="O217" i="23"/>
  <c r="O218" i="23"/>
  <c r="O219" i="23"/>
  <c r="O220" i="23"/>
  <c r="O221" i="23"/>
  <c r="O222" i="23"/>
  <c r="O223" i="23"/>
  <c r="O224" i="23"/>
  <c r="O225" i="23"/>
  <c r="O226" i="23"/>
  <c r="O227" i="23"/>
  <c r="O228" i="23"/>
  <c r="O229" i="23"/>
  <c r="O230" i="23"/>
  <c r="O231" i="23"/>
  <c r="O232" i="23"/>
  <c r="O233" i="23"/>
  <c r="O234" i="23"/>
  <c r="O235" i="23"/>
  <c r="O236" i="23"/>
  <c r="O237" i="23"/>
  <c r="O238" i="23"/>
  <c r="O239" i="23"/>
  <c r="O240" i="23"/>
  <c r="O241" i="23"/>
  <c r="O242" i="23"/>
  <c r="O243" i="23"/>
  <c r="O244" i="23"/>
  <c r="O245" i="23"/>
  <c r="O246" i="23"/>
  <c r="O247" i="23"/>
  <c r="O248" i="23"/>
  <c r="O249" i="23"/>
  <c r="O250" i="23"/>
  <c r="O251" i="23"/>
  <c r="O252" i="23"/>
  <c r="O253" i="23"/>
  <c r="O254" i="23"/>
  <c r="O255" i="23"/>
  <c r="O256" i="23"/>
  <c r="O257" i="23"/>
  <c r="O258" i="23"/>
  <c r="O259" i="23"/>
  <c r="O260" i="23"/>
  <c r="O261" i="23"/>
  <c r="J13" i="23"/>
  <c r="M14" i="23"/>
  <c r="H15" i="23"/>
  <c r="F16" i="23"/>
  <c r="F17" i="23"/>
  <c r="I18" i="23"/>
  <c r="N32" i="23"/>
  <c r="M40" i="23"/>
  <c r="J43" i="23"/>
  <c r="I46" i="23"/>
  <c r="M49" i="23"/>
  <c r="J64" i="23"/>
  <c r="L71" i="23"/>
  <c r="N102" i="23"/>
  <c r="K261" i="23"/>
  <c r="K257" i="23"/>
  <c r="K253" i="23"/>
  <c r="K249" i="23"/>
  <c r="K245" i="23"/>
  <c r="K241" i="23"/>
  <c r="K237" i="23"/>
  <c r="K233" i="23"/>
  <c r="K229" i="23"/>
  <c r="K225" i="23"/>
  <c r="K221" i="23"/>
  <c r="K217" i="23"/>
  <c r="K213" i="23"/>
  <c r="K209" i="23"/>
  <c r="K205" i="23"/>
  <c r="K201" i="23"/>
  <c r="K260" i="23"/>
  <c r="K256" i="23"/>
  <c r="K252" i="23"/>
  <c r="K248" i="23"/>
  <c r="K244" i="23"/>
  <c r="K240" i="23"/>
  <c r="K236" i="23"/>
  <c r="K232" i="23"/>
  <c r="K228" i="23"/>
  <c r="K224" i="23"/>
  <c r="K220" i="23"/>
  <c r="K216" i="23"/>
  <c r="K212" i="23"/>
  <c r="K208" i="23"/>
  <c r="K204" i="23"/>
  <c r="K200" i="23"/>
  <c r="K263" i="23"/>
  <c r="K259" i="23"/>
  <c r="K255" i="23"/>
  <c r="K251" i="23"/>
  <c r="K247" i="23"/>
  <c r="K243" i="23"/>
  <c r="K239" i="23"/>
  <c r="K235" i="23"/>
  <c r="K231" i="23"/>
  <c r="K227" i="23"/>
  <c r="K223" i="23"/>
  <c r="K219" i="23"/>
  <c r="K215" i="23"/>
  <c r="K211" i="23"/>
  <c r="K207" i="23"/>
  <c r="K203" i="23"/>
  <c r="K250" i="23"/>
  <c r="K234" i="23"/>
  <c r="K218" i="23"/>
  <c r="K202" i="23"/>
  <c r="K196" i="23"/>
  <c r="K191" i="23"/>
  <c r="K262" i="23"/>
  <c r="K246" i="23"/>
  <c r="K230" i="23"/>
  <c r="K214" i="23"/>
  <c r="K192" i="23"/>
  <c r="K258" i="23"/>
  <c r="K242" i="23"/>
  <c r="K226" i="23"/>
  <c r="K210" i="23"/>
  <c r="K254" i="23"/>
  <c r="K238" i="23"/>
  <c r="K222" i="23"/>
  <c r="K206" i="23"/>
  <c r="K193" i="23"/>
  <c r="K185" i="23"/>
  <c r="K177" i="23"/>
  <c r="K169" i="23"/>
  <c r="K141" i="23"/>
  <c r="K188" i="23"/>
  <c r="K183" i="23"/>
  <c r="K172" i="23"/>
  <c r="K180" i="23"/>
  <c r="K161" i="23"/>
  <c r="K153" i="23"/>
  <c r="K164" i="23"/>
  <c r="K156" i="23"/>
  <c r="K148" i="23"/>
  <c r="K140" i="23"/>
  <c r="K132" i="23"/>
  <c r="K143" i="23"/>
  <c r="K135" i="23"/>
  <c r="K127" i="23"/>
  <c r="K130" i="23"/>
  <c r="K128" i="23"/>
  <c r="K117" i="23"/>
  <c r="K175" i="23"/>
  <c r="K138" i="23"/>
  <c r="K146" i="23"/>
  <c r="K125" i="23"/>
  <c r="K100" i="23"/>
  <c r="K114" i="23"/>
  <c r="K181" i="23"/>
  <c r="K133" i="23"/>
  <c r="K109" i="23"/>
  <c r="K120" i="23"/>
  <c r="K96" i="23"/>
  <c r="K92" i="23"/>
  <c r="K76" i="23"/>
  <c r="K47" i="23"/>
  <c r="K43" i="23"/>
  <c r="K39" i="23"/>
  <c r="K35" i="23"/>
  <c r="K31" i="23"/>
  <c r="K112" i="23"/>
  <c r="K88" i="23"/>
  <c r="K68" i="23"/>
  <c r="K60" i="23"/>
  <c r="K101" i="23"/>
  <c r="K104" i="23"/>
  <c r="K84" i="23"/>
  <c r="K52" i="23"/>
  <c r="K45" i="23"/>
  <c r="K41" i="23"/>
  <c r="K37" i="23"/>
  <c r="K33" i="23"/>
  <c r="K122" i="23"/>
  <c r="K80" i="23"/>
  <c r="K72" i="23"/>
  <c r="K64" i="23"/>
  <c r="K56" i="23"/>
  <c r="K23" i="23"/>
  <c r="F15" i="23"/>
  <c r="G263" i="23"/>
  <c r="G259" i="23"/>
  <c r="G255" i="23"/>
  <c r="G251" i="23"/>
  <c r="G247" i="23"/>
  <c r="G243" i="23"/>
  <c r="G239" i="23"/>
  <c r="G235" i="23"/>
  <c r="G231" i="23"/>
  <c r="G227" i="23"/>
  <c r="G223" i="23"/>
  <c r="G219" i="23"/>
  <c r="G215" i="23"/>
  <c r="G211" i="23"/>
  <c r="G207" i="23"/>
  <c r="G203" i="23"/>
  <c r="G262" i="23"/>
  <c r="G258" i="23"/>
  <c r="G254" i="23"/>
  <c r="G250" i="23"/>
  <c r="G246" i="23"/>
  <c r="G242" i="23"/>
  <c r="G238" i="23"/>
  <c r="G234" i="23"/>
  <c r="G230" i="23"/>
  <c r="G226" i="23"/>
  <c r="G222" i="23"/>
  <c r="G218" i="23"/>
  <c r="G214" i="23"/>
  <c r="G210" i="23"/>
  <c r="G206" i="23"/>
  <c r="G202" i="23"/>
  <c r="G261" i="23"/>
  <c r="G257" i="23"/>
  <c r="G253" i="23"/>
  <c r="G249" i="23"/>
  <c r="G245" i="23"/>
  <c r="G241" i="23"/>
  <c r="G237" i="23"/>
  <c r="G233" i="23"/>
  <c r="G229" i="23"/>
  <c r="G225" i="23"/>
  <c r="G221" i="23"/>
  <c r="G217" i="23"/>
  <c r="G213" i="23"/>
  <c r="G209" i="23"/>
  <c r="G205" i="23"/>
  <c r="G201" i="23"/>
  <c r="G260" i="23"/>
  <c r="G244" i="23"/>
  <c r="G228" i="23"/>
  <c r="G212" i="23"/>
  <c r="G256" i="23"/>
  <c r="G240" i="23"/>
  <c r="G224" i="23"/>
  <c r="G208" i="23"/>
  <c r="G193" i="23"/>
  <c r="G185" i="23"/>
  <c r="G252" i="23"/>
  <c r="G236" i="23"/>
  <c r="G220" i="23"/>
  <c r="G204" i="23"/>
  <c r="G248" i="23"/>
  <c r="G232" i="23"/>
  <c r="G216" i="23"/>
  <c r="G200" i="23"/>
  <c r="G192" i="23"/>
  <c r="G169" i="23"/>
  <c r="G145" i="23"/>
  <c r="G176" i="23"/>
  <c r="G177" i="23"/>
  <c r="G143" i="23"/>
  <c r="G135" i="23"/>
  <c r="G127" i="23"/>
  <c r="G119" i="23"/>
  <c r="G184" i="23"/>
  <c r="G117" i="23"/>
  <c r="G103" i="23"/>
  <c r="G95" i="23"/>
  <c r="G91" i="23"/>
  <c r="G87" i="23"/>
  <c r="G83" i="23"/>
  <c r="G79" i="23"/>
  <c r="G75" i="23"/>
  <c r="G129" i="23"/>
  <c r="G116" i="23"/>
  <c r="G101" i="23"/>
  <c r="G92" i="23"/>
  <c r="G88" i="23"/>
  <c r="G84" i="23"/>
  <c r="G80" i="23"/>
  <c r="G76" i="23"/>
  <c r="G72" i="23"/>
  <c r="G68" i="23"/>
  <c r="G64" i="23"/>
  <c r="G60" i="23"/>
  <c r="G56" i="23"/>
  <c r="G168" i="23"/>
  <c r="G160" i="23"/>
  <c r="G152" i="23"/>
  <c r="G137" i="23"/>
  <c r="G124" i="23"/>
  <c r="G118" i="23"/>
  <c r="G104" i="23"/>
  <c r="G96" i="23"/>
  <c r="G142" i="23"/>
  <c r="G132" i="23"/>
  <c r="G161" i="23"/>
  <c r="G86" i="23"/>
  <c r="G45" i="23"/>
  <c r="G41" i="23"/>
  <c r="G37" i="23"/>
  <c r="G33" i="23"/>
  <c r="G163" i="23"/>
  <c r="G147" i="23"/>
  <c r="G134" i="23"/>
  <c r="G18" i="23"/>
  <c r="G165" i="23"/>
  <c r="G149" i="23"/>
  <c r="G140" i="23"/>
  <c r="G100" i="23"/>
  <c r="G97" i="23"/>
  <c r="G82" i="23"/>
  <c r="G71" i="23"/>
  <c r="G63" i="23"/>
  <c r="G55" i="23"/>
  <c r="G153" i="23"/>
  <c r="G121" i="23"/>
  <c r="G110" i="23"/>
  <c r="G94" i="23"/>
  <c r="G78" i="23"/>
  <c r="G47" i="23"/>
  <c r="G43" i="23"/>
  <c r="G39" i="23"/>
  <c r="G35" i="23"/>
  <c r="G31" i="23"/>
  <c r="G155" i="23"/>
  <c r="G113" i="23"/>
  <c r="G157" i="23"/>
  <c r="G108" i="23"/>
  <c r="G105" i="23"/>
  <c r="G90" i="23"/>
  <c r="G67" i="23"/>
  <c r="G59" i="23"/>
  <c r="O263" i="23"/>
  <c r="O262" i="23"/>
  <c r="J10" i="23"/>
  <c r="J12" i="23"/>
  <c r="J15" i="23"/>
  <c r="J16" i="23"/>
  <c r="J18" i="23"/>
  <c r="J19" i="23"/>
  <c r="J20" i="23"/>
  <c r="J21" i="23"/>
  <c r="J23" i="23"/>
  <c r="J24" i="23"/>
  <c r="J25" i="23"/>
  <c r="J27" i="23"/>
  <c r="J28" i="23"/>
  <c r="J29" i="23"/>
  <c r="J30" i="23"/>
  <c r="J31" i="23"/>
  <c r="J32" i="23"/>
  <c r="J33" i="23"/>
  <c r="J34" i="23"/>
  <c r="J36" i="23"/>
  <c r="J37" i="23"/>
  <c r="J39" i="23"/>
  <c r="J40" i="23"/>
  <c r="J41" i="23"/>
  <c r="J42" i="23"/>
  <c r="J44" i="23"/>
  <c r="J45" i="23"/>
  <c r="J46" i="23"/>
  <c r="J48" i="23"/>
  <c r="J49" i="23"/>
  <c r="J50" i="23"/>
  <c r="J51" i="23"/>
  <c r="J52" i="23"/>
  <c r="J53" i="23"/>
  <c r="J54" i="23"/>
  <c r="J55" i="23"/>
  <c r="J56" i="23"/>
  <c r="J57" i="23"/>
  <c r="J58" i="23"/>
  <c r="J59" i="23"/>
  <c r="J60" i="23"/>
  <c r="J61" i="23"/>
  <c r="J62" i="23"/>
  <c r="J63" i="23"/>
  <c r="J65" i="23"/>
  <c r="J66" i="23"/>
  <c r="J67" i="23"/>
  <c r="J68" i="23"/>
  <c r="J69" i="23"/>
  <c r="J70" i="23"/>
  <c r="J71" i="23"/>
  <c r="J73" i="23"/>
  <c r="J74" i="23"/>
  <c r="J75" i="23"/>
  <c r="J76" i="23"/>
  <c r="J77" i="23"/>
  <c r="J78" i="23"/>
  <c r="J79" i="23"/>
  <c r="J80" i="23"/>
  <c r="J81" i="23"/>
  <c r="J82" i="23"/>
  <c r="J83" i="23"/>
  <c r="J84" i="23"/>
  <c r="J85" i="23"/>
  <c r="J86" i="23"/>
  <c r="J87" i="23"/>
  <c r="J88" i="23"/>
  <c r="J89" i="23"/>
  <c r="J90" i="23"/>
  <c r="J91" i="23"/>
  <c r="J92" i="23"/>
  <c r="J93" i="23"/>
  <c r="J94" i="23"/>
  <c r="J95" i="23"/>
  <c r="J96" i="23"/>
  <c r="J97" i="23"/>
  <c r="J98" i="23"/>
  <c r="J99" i="23"/>
  <c r="J100" i="23"/>
  <c r="J101" i="23"/>
  <c r="J102" i="23"/>
  <c r="J103" i="23"/>
  <c r="J104" i="23"/>
  <c r="J105" i="23"/>
  <c r="J107" i="23"/>
  <c r="J108" i="23"/>
  <c r="J109" i="23"/>
  <c r="J110" i="23"/>
  <c r="J111" i="23"/>
  <c r="J112" i="23"/>
  <c r="J113" i="23"/>
  <c r="J114" i="23"/>
  <c r="J115" i="23"/>
  <c r="J116" i="23"/>
  <c r="J117" i="23"/>
  <c r="J118" i="23"/>
  <c r="J119" i="23"/>
  <c r="J120" i="23"/>
  <c r="J121" i="23"/>
  <c r="J122" i="23"/>
  <c r="J123" i="23"/>
  <c r="J124" i="23"/>
  <c r="J125" i="23"/>
  <c r="J126" i="23"/>
  <c r="J127" i="23"/>
  <c r="J128" i="23"/>
  <c r="J129" i="23"/>
  <c r="J130" i="23"/>
  <c r="J131" i="23"/>
  <c r="J132" i="23"/>
  <c r="J133" i="23"/>
  <c r="J134" i="23"/>
  <c r="J135" i="23"/>
  <c r="J136" i="23"/>
  <c r="J137" i="23"/>
  <c r="J138" i="23"/>
  <c r="J139" i="23"/>
  <c r="J140" i="23"/>
  <c r="J141" i="23"/>
  <c r="J142" i="23"/>
  <c r="J144" i="23"/>
  <c r="J145" i="23"/>
  <c r="J146" i="23"/>
  <c r="J147" i="23"/>
  <c r="J148" i="23"/>
  <c r="J149" i="23"/>
  <c r="J150" i="23"/>
  <c r="J151" i="23"/>
  <c r="J152" i="23"/>
  <c r="J153" i="23"/>
  <c r="J154" i="23"/>
  <c r="J155" i="23"/>
  <c r="J156" i="23"/>
  <c r="J157" i="23"/>
  <c r="J158" i="23"/>
  <c r="J159" i="23"/>
  <c r="J160" i="23"/>
  <c r="J161" i="23"/>
  <c r="J162" i="23"/>
  <c r="J163" i="23"/>
  <c r="J164" i="23"/>
  <c r="J165" i="23"/>
  <c r="J166" i="23"/>
  <c r="J167" i="23"/>
  <c r="J168" i="23"/>
  <c r="J169" i="23"/>
  <c r="J170" i="23"/>
  <c r="J171" i="23"/>
  <c r="J172" i="23"/>
  <c r="J173" i="23"/>
  <c r="J174" i="23"/>
  <c r="J175" i="23"/>
  <c r="J176" i="23"/>
  <c r="J177" i="23"/>
  <c r="J178" i="23"/>
  <c r="J179" i="23"/>
  <c r="J180" i="23"/>
  <c r="J181" i="23"/>
  <c r="J182" i="23"/>
  <c r="J183" i="23"/>
  <c r="J184" i="23"/>
  <c r="J185" i="23"/>
  <c r="J186" i="23"/>
  <c r="J187" i="23"/>
  <c r="J188" i="23"/>
  <c r="J189" i="23"/>
  <c r="J190" i="23"/>
  <c r="J191" i="23"/>
  <c r="J192" i="23"/>
  <c r="J193" i="23"/>
  <c r="J194" i="23"/>
  <c r="J195" i="23"/>
  <c r="J196" i="23"/>
  <c r="J197" i="23"/>
  <c r="J198" i="23"/>
  <c r="J199" i="23"/>
  <c r="J200" i="23"/>
  <c r="J201" i="23"/>
  <c r="J202" i="23"/>
  <c r="J203" i="23"/>
  <c r="J204" i="23"/>
  <c r="J205" i="23"/>
  <c r="J206" i="23"/>
  <c r="J207" i="23"/>
  <c r="J208" i="23"/>
  <c r="J209" i="23"/>
  <c r="J210" i="23"/>
  <c r="J211" i="23"/>
  <c r="J212" i="23"/>
  <c r="J213" i="23"/>
  <c r="J214" i="23"/>
  <c r="J215" i="23"/>
  <c r="J216" i="23"/>
  <c r="J217" i="23"/>
  <c r="J218" i="23"/>
  <c r="J219" i="23"/>
  <c r="J220" i="23"/>
  <c r="J221" i="23"/>
  <c r="J222" i="23"/>
  <c r="J223" i="23"/>
  <c r="J224" i="23"/>
  <c r="J225" i="23"/>
  <c r="J226" i="23"/>
  <c r="J227" i="23"/>
  <c r="J228" i="23"/>
  <c r="J229" i="23"/>
  <c r="J230" i="23"/>
  <c r="J231" i="23"/>
  <c r="J232" i="23"/>
  <c r="J233" i="23"/>
  <c r="J234" i="23"/>
  <c r="J235" i="23"/>
  <c r="J236" i="23"/>
  <c r="J237" i="23"/>
  <c r="J238" i="23"/>
  <c r="J239" i="23"/>
  <c r="J240" i="23"/>
  <c r="J241" i="23"/>
  <c r="J242" i="23"/>
  <c r="J243" i="23"/>
  <c r="J244" i="23"/>
  <c r="J245" i="23"/>
  <c r="J246" i="23"/>
  <c r="J247" i="23"/>
  <c r="J248" i="23"/>
  <c r="J249" i="23"/>
  <c r="J250" i="23"/>
  <c r="J251" i="23"/>
  <c r="J252" i="23"/>
  <c r="J253" i="23"/>
  <c r="J254" i="23"/>
  <c r="J255" i="23"/>
  <c r="J256" i="23"/>
  <c r="J257" i="23"/>
  <c r="J258" i="23"/>
  <c r="J259" i="23"/>
  <c r="J260" i="23"/>
  <c r="J261" i="23"/>
  <c r="M11" i="23"/>
  <c r="M12" i="23"/>
  <c r="M16" i="23"/>
  <c r="M17" i="23"/>
  <c r="M19" i="23"/>
  <c r="M21" i="23"/>
  <c r="M23" i="23"/>
  <c r="M25" i="23"/>
  <c r="M27" i="23"/>
  <c r="M29" i="23"/>
  <c r="M31" i="23"/>
  <c r="M33" i="23"/>
  <c r="M34" i="23"/>
  <c r="M35" i="23"/>
  <c r="M36" i="23"/>
  <c r="M37" i="23"/>
  <c r="M38" i="23"/>
  <c r="M39" i="23"/>
  <c r="M41" i="23"/>
  <c r="M42" i="23"/>
  <c r="M43" i="23"/>
  <c r="M45" i="23"/>
  <c r="M46" i="23"/>
  <c r="M47" i="23"/>
  <c r="M48" i="23"/>
  <c r="M50" i="23"/>
  <c r="M51" i="23"/>
  <c r="M52" i="23"/>
  <c r="M53" i="23"/>
  <c r="M54" i="23"/>
  <c r="M55" i="23"/>
  <c r="M56" i="23"/>
  <c r="M58" i="23"/>
  <c r="M59" i="23"/>
  <c r="M60" i="23"/>
  <c r="M61" i="23"/>
  <c r="M62" i="23"/>
  <c r="M63" i="23"/>
  <c r="M64" i="23"/>
  <c r="M66" i="23"/>
  <c r="M67" i="23"/>
  <c r="M68" i="23"/>
  <c r="M69" i="23"/>
  <c r="M70" i="23"/>
  <c r="M71" i="23"/>
  <c r="M72" i="23"/>
  <c r="M73" i="23"/>
  <c r="M74" i="23"/>
  <c r="M75" i="23"/>
  <c r="M76" i="23"/>
  <c r="M77" i="23"/>
  <c r="M78" i="23"/>
  <c r="M79" i="23"/>
  <c r="M80" i="23"/>
  <c r="M82" i="23"/>
  <c r="M83" i="23"/>
  <c r="M84" i="23"/>
  <c r="M86" i="23"/>
  <c r="M87" i="23"/>
  <c r="M88" i="23"/>
  <c r="M90" i="23"/>
  <c r="M91" i="23"/>
  <c r="M92" i="23"/>
  <c r="M93" i="23"/>
  <c r="M94" i="23"/>
  <c r="M95" i="23"/>
  <c r="M96" i="23"/>
  <c r="M97" i="23"/>
  <c r="M98" i="23"/>
  <c r="M100" i="23"/>
  <c r="M101" i="23"/>
  <c r="M102" i="23"/>
  <c r="M103" i="23"/>
  <c r="M104" i="23"/>
  <c r="M105" i="23"/>
  <c r="M106" i="23"/>
  <c r="M107" i="23"/>
  <c r="M108" i="23"/>
  <c r="M109" i="23"/>
  <c r="M111" i="23"/>
  <c r="M112" i="23"/>
  <c r="M114" i="23"/>
  <c r="M116" i="23"/>
  <c r="M117" i="23"/>
  <c r="M118" i="23"/>
  <c r="M119" i="23"/>
  <c r="M120" i="23"/>
  <c r="M121" i="23"/>
  <c r="M122" i="23"/>
  <c r="M123" i="23"/>
  <c r="M124" i="23"/>
  <c r="M125" i="23"/>
  <c r="M126" i="23"/>
  <c r="M127" i="23"/>
  <c r="M129" i="23"/>
  <c r="M130" i="23"/>
  <c r="M131" i="23"/>
  <c r="M132" i="23"/>
  <c r="M133" i="23"/>
  <c r="M135" i="23"/>
  <c r="M137" i="23"/>
  <c r="M138" i="23"/>
  <c r="M139" i="23"/>
  <c r="M140" i="23"/>
  <c r="M141" i="23"/>
  <c r="M142" i="23"/>
  <c r="M143" i="23"/>
  <c r="M145" i="23"/>
  <c r="M146" i="23"/>
  <c r="M147" i="23"/>
  <c r="M148" i="23"/>
  <c r="M149" i="23"/>
  <c r="M150" i="23"/>
  <c r="M151" i="23"/>
  <c r="M152" i="23"/>
  <c r="M153" i="23"/>
  <c r="M154" i="23"/>
  <c r="M155" i="23"/>
  <c r="M156" i="23"/>
  <c r="M157" i="23"/>
  <c r="M158" i="23"/>
  <c r="M159" i="23"/>
  <c r="M160" i="23"/>
  <c r="M161" i="23"/>
  <c r="M162" i="23"/>
  <c r="M163" i="23"/>
  <c r="M164" i="23"/>
  <c r="M165" i="23"/>
  <c r="M166" i="23"/>
  <c r="M167" i="23"/>
  <c r="M168" i="23"/>
  <c r="M169" i="23"/>
  <c r="M172" i="23"/>
  <c r="M173" i="23"/>
  <c r="M174" i="23"/>
  <c r="M175" i="23"/>
  <c r="M176" i="23"/>
  <c r="M177" i="23"/>
  <c r="M179" i="23"/>
  <c r="M180" i="23"/>
  <c r="M181" i="23"/>
  <c r="M182" i="23"/>
  <c r="M183" i="23"/>
  <c r="M184" i="23"/>
  <c r="M185" i="23"/>
  <c r="M187" i="23"/>
  <c r="M188" i="23"/>
  <c r="M189" i="23"/>
  <c r="M190" i="23"/>
  <c r="M191" i="23"/>
  <c r="M192" i="23"/>
  <c r="M193" i="23"/>
  <c r="M195" i="23"/>
  <c r="M197" i="23"/>
  <c r="M199" i="23"/>
  <c r="H12" i="23"/>
  <c r="K13" i="23"/>
  <c r="L18" i="23"/>
  <c r="N37" i="23"/>
  <c r="F40" i="23"/>
  <c r="L43" i="23"/>
  <c r="K49" i="23"/>
  <c r="N59" i="23"/>
  <c r="F102" i="23"/>
  <c r="H262" i="23"/>
  <c r="H258" i="23"/>
  <c r="H254" i="23"/>
  <c r="H250" i="23"/>
  <c r="H246" i="23"/>
  <c r="H242" i="23"/>
  <c r="H238" i="23"/>
  <c r="H234" i="23"/>
  <c r="H230" i="23"/>
  <c r="H226" i="23"/>
  <c r="H222" i="23"/>
  <c r="H218" i="23"/>
  <c r="H214" i="23"/>
  <c r="H210" i="23"/>
  <c r="H206" i="23"/>
  <c r="H202" i="23"/>
  <c r="H261" i="23"/>
  <c r="H257" i="23"/>
  <c r="H253" i="23"/>
  <c r="H249" i="23"/>
  <c r="H245" i="23"/>
  <c r="H241" i="23"/>
  <c r="H237" i="23"/>
  <c r="H233" i="23"/>
  <c r="H229" i="23"/>
  <c r="H225" i="23"/>
  <c r="H221" i="23"/>
  <c r="H217" i="23"/>
  <c r="H213" i="23"/>
  <c r="H209" i="23"/>
  <c r="H205" i="23"/>
  <c r="H201" i="23"/>
  <c r="H260" i="23"/>
  <c r="H256" i="23"/>
  <c r="H252" i="23"/>
  <c r="H248" i="23"/>
  <c r="H244" i="23"/>
  <c r="H240" i="23"/>
  <c r="H236" i="23"/>
  <c r="H232" i="23"/>
  <c r="H228" i="23"/>
  <c r="H224" i="23"/>
  <c r="H220" i="23"/>
  <c r="H216" i="23"/>
  <c r="H212" i="23"/>
  <c r="H208" i="23"/>
  <c r="H204" i="23"/>
  <c r="H200" i="23"/>
  <c r="H190" i="23"/>
  <c r="H263" i="23"/>
  <c r="H247" i="23"/>
  <c r="H231" i="23"/>
  <c r="H215" i="23"/>
  <c r="H199" i="23"/>
  <c r="H196" i="23"/>
  <c r="H188" i="23"/>
  <c r="H259" i="23"/>
  <c r="H243" i="23"/>
  <c r="H227" i="23"/>
  <c r="H211" i="23"/>
  <c r="H255" i="23"/>
  <c r="H239" i="23"/>
  <c r="H223" i="23"/>
  <c r="H207" i="23"/>
  <c r="H192" i="23"/>
  <c r="H184" i="23"/>
  <c r="H176" i="23"/>
  <c r="H168" i="23"/>
  <c r="H235" i="23"/>
  <c r="H182" i="23"/>
  <c r="H143" i="23"/>
  <c r="H203" i="23"/>
  <c r="H146" i="23"/>
  <c r="H138" i="23"/>
  <c r="H130" i="23"/>
  <c r="H122" i="23"/>
  <c r="H251" i="23"/>
  <c r="H197" i="23"/>
  <c r="H195" i="23"/>
  <c r="H117" i="23"/>
  <c r="H172" i="23"/>
  <c r="H219" i="23"/>
  <c r="H187" i="23"/>
  <c r="H180" i="23"/>
  <c r="H174" i="23"/>
  <c r="H166" i="23"/>
  <c r="H160" i="23"/>
  <c r="H158" i="23"/>
  <c r="H152" i="23"/>
  <c r="H150" i="23"/>
  <c r="H135" i="23"/>
  <c r="H129" i="23"/>
  <c r="H116" i="23"/>
  <c r="H137" i="23"/>
  <c r="H124" i="23"/>
  <c r="H104" i="23"/>
  <c r="H96" i="23"/>
  <c r="H164" i="23"/>
  <c r="H156" i="23"/>
  <c r="H148" i="23"/>
  <c r="H132" i="23"/>
  <c r="H119" i="23"/>
  <c r="H145" i="23"/>
  <c r="H114" i="23"/>
  <c r="H73" i="23"/>
  <c r="H65" i="23"/>
  <c r="H57" i="23"/>
  <c r="H140" i="23"/>
  <c r="H103" i="23"/>
  <c r="H100" i="23"/>
  <c r="H87" i="23"/>
  <c r="H71" i="23"/>
  <c r="H63" i="23"/>
  <c r="H55" i="23"/>
  <c r="H121" i="23"/>
  <c r="H83" i="23"/>
  <c r="H43" i="23"/>
  <c r="H39" i="23"/>
  <c r="H127" i="23"/>
  <c r="H113" i="23"/>
  <c r="H69" i="23"/>
  <c r="H61" i="23"/>
  <c r="H108" i="23"/>
  <c r="H95" i="23"/>
  <c r="H79" i="23"/>
  <c r="H67" i="23"/>
  <c r="H59" i="23"/>
  <c r="H111" i="23"/>
  <c r="K10" i="23"/>
  <c r="F11" i="23"/>
  <c r="F19" i="23"/>
  <c r="F21" i="23"/>
  <c r="F22" i="23"/>
  <c r="F25" i="23"/>
  <c r="F26" i="23"/>
  <c r="F28" i="23"/>
  <c r="F29" i="23"/>
  <c r="F30" i="23"/>
  <c r="F33" i="23"/>
  <c r="F34" i="23"/>
  <c r="F37" i="23"/>
  <c r="F38" i="23"/>
  <c r="F41" i="23"/>
  <c r="F42" i="23"/>
  <c r="F45" i="23"/>
  <c r="F46" i="23"/>
  <c r="F48" i="23"/>
  <c r="F49" i="23"/>
  <c r="F51" i="23"/>
  <c r="F53" i="23"/>
  <c r="F55" i="23"/>
  <c r="F57" i="23"/>
  <c r="F59" i="23"/>
  <c r="F61" i="23"/>
  <c r="F63" i="23"/>
  <c r="F65" i="23"/>
  <c r="F67" i="23"/>
  <c r="F69" i="23"/>
  <c r="F71" i="23"/>
  <c r="F73" i="23"/>
  <c r="F75" i="23"/>
  <c r="F77" i="23"/>
  <c r="F79" i="23"/>
  <c r="F81" i="23"/>
  <c r="F83" i="23"/>
  <c r="F85" i="23"/>
  <c r="F87" i="23"/>
  <c r="F89" i="23"/>
  <c r="F90" i="23"/>
  <c r="F91" i="23"/>
  <c r="F93" i="23"/>
  <c r="F95" i="23"/>
  <c r="F96" i="23"/>
  <c r="F98" i="23"/>
  <c r="F99" i="23"/>
  <c r="F103" i="23"/>
  <c r="F104" i="23"/>
  <c r="F105" i="23"/>
  <c r="F106" i="23"/>
  <c r="F107" i="23"/>
  <c r="F109" i="23"/>
  <c r="F111" i="23"/>
  <c r="F112" i="23"/>
  <c r="F114" i="23"/>
  <c r="F118" i="23"/>
  <c r="F119" i="23"/>
  <c r="F120" i="23"/>
  <c r="F122" i="23"/>
  <c r="F123" i="23"/>
  <c r="F125" i="23"/>
  <c r="F127" i="23"/>
  <c r="F128" i="23"/>
  <c r="F130" i="23"/>
  <c r="F131" i="23"/>
  <c r="F133" i="23"/>
  <c r="F135" i="23"/>
  <c r="F136" i="23"/>
  <c r="F138" i="23"/>
  <c r="F139" i="23"/>
  <c r="F141" i="23"/>
  <c r="F142" i="23"/>
  <c r="F143" i="23"/>
  <c r="F144" i="23"/>
  <c r="F146" i="23"/>
  <c r="F147" i="23"/>
  <c r="F148" i="23"/>
  <c r="F149" i="23"/>
  <c r="F151" i="23"/>
  <c r="F153" i="23"/>
  <c r="F155" i="23"/>
  <c r="F156" i="23"/>
  <c r="F157" i="23"/>
  <c r="F159" i="23"/>
  <c r="F161" i="23"/>
  <c r="F163" i="23"/>
  <c r="F164" i="23"/>
  <c r="F165" i="23"/>
  <c r="F167" i="23"/>
  <c r="F169" i="23"/>
  <c r="F170" i="23"/>
  <c r="F171" i="23"/>
  <c r="F172" i="23"/>
  <c r="F173" i="23"/>
  <c r="F175" i="23"/>
  <c r="F177" i="23"/>
  <c r="F178" i="23"/>
  <c r="F179" i="23"/>
  <c r="F180" i="23"/>
  <c r="F183" i="23"/>
  <c r="F186" i="23"/>
  <c r="F187" i="23"/>
  <c r="F188" i="23"/>
  <c r="F191" i="23"/>
  <c r="F194" i="23"/>
  <c r="F195" i="23"/>
  <c r="F196" i="23"/>
  <c r="F197" i="23"/>
  <c r="F199" i="23"/>
  <c r="N11" i="23"/>
  <c r="N15" i="23"/>
  <c r="N17" i="23"/>
  <c r="N19" i="23"/>
  <c r="N22" i="23"/>
  <c r="N25" i="23"/>
  <c r="N26" i="23"/>
  <c r="N29" i="23"/>
  <c r="N30" i="23"/>
  <c r="N34" i="23"/>
  <c r="N38" i="23"/>
  <c r="N40" i="23"/>
  <c r="N42" i="23"/>
  <c r="N45" i="23"/>
  <c r="N46" i="23"/>
  <c r="N48" i="23"/>
  <c r="N49" i="23"/>
  <c r="N51" i="23"/>
  <c r="N53" i="23"/>
  <c r="N55" i="23"/>
  <c r="N57" i="23"/>
  <c r="N61" i="23"/>
  <c r="N63" i="23"/>
  <c r="N65" i="23"/>
  <c r="N69" i="23"/>
  <c r="N71" i="23"/>
  <c r="N73" i="23"/>
  <c r="N75" i="23"/>
  <c r="N77" i="23"/>
  <c r="N79" i="23"/>
  <c r="N81" i="23"/>
  <c r="N83" i="23"/>
  <c r="N85" i="23"/>
  <c r="N86" i="23"/>
  <c r="N87" i="23"/>
  <c r="N89" i="23"/>
  <c r="N91" i="23"/>
  <c r="N93" i="23"/>
  <c r="N95" i="23"/>
  <c r="N96" i="23"/>
  <c r="N98" i="23"/>
  <c r="N99" i="23"/>
  <c r="N103" i="23"/>
  <c r="N104" i="23"/>
  <c r="N106" i="23"/>
  <c r="N107" i="23"/>
  <c r="N109" i="23"/>
  <c r="N111" i="23"/>
  <c r="N112" i="23"/>
  <c r="N114" i="23"/>
  <c r="N117" i="23"/>
  <c r="N118" i="23"/>
  <c r="N119" i="23"/>
  <c r="N120" i="23"/>
  <c r="N122" i="23"/>
  <c r="N125" i="23"/>
  <c r="N126" i="23"/>
  <c r="N127" i="23"/>
  <c r="N128" i="23"/>
  <c r="N130" i="23"/>
  <c r="N131" i="23"/>
  <c r="N133" i="23"/>
  <c r="N135" i="23"/>
  <c r="N136" i="23"/>
  <c r="N138" i="23"/>
  <c r="N139" i="23"/>
  <c r="N141" i="23"/>
  <c r="N142" i="23"/>
  <c r="N143" i="23"/>
  <c r="N144" i="23"/>
  <c r="N146" i="23"/>
  <c r="N147" i="23"/>
  <c r="N148" i="23"/>
  <c r="N149" i="23"/>
  <c r="N151" i="23"/>
  <c r="N153" i="23"/>
  <c r="N154" i="23"/>
  <c r="N155" i="23"/>
  <c r="N156" i="23"/>
  <c r="N157" i="23"/>
  <c r="N159" i="23"/>
  <c r="N161" i="23"/>
  <c r="N162" i="23"/>
  <c r="N163" i="23"/>
  <c r="N164" i="23"/>
  <c r="N165" i="23"/>
  <c r="N167" i="23"/>
  <c r="N169" i="23"/>
  <c r="N170" i="23"/>
  <c r="N171" i="23"/>
  <c r="N172" i="23"/>
  <c r="N173" i="23"/>
  <c r="N175" i="23"/>
  <c r="N177" i="23"/>
  <c r="N178" i="23"/>
  <c r="N179" i="23"/>
  <c r="N180" i="23"/>
  <c r="N181" i="23"/>
  <c r="N183" i="23"/>
  <c r="N186" i="23"/>
  <c r="N187" i="23"/>
  <c r="N188" i="23"/>
  <c r="N191" i="23"/>
  <c r="N194" i="23"/>
  <c r="N195" i="23"/>
  <c r="N196" i="23"/>
  <c r="N197" i="23"/>
  <c r="N199" i="23"/>
  <c r="I12" i="23"/>
  <c r="L13" i="23"/>
  <c r="G14" i="23"/>
  <c r="K15" i="23"/>
  <c r="L28" i="23"/>
  <c r="K28" i="23"/>
  <c r="H28" i="23"/>
  <c r="G28" i="23"/>
  <c r="H30" i="23"/>
  <c r="G30" i="23"/>
  <c r="L30" i="23"/>
  <c r="K30" i="23"/>
  <c r="L31" i="23"/>
  <c r="H37" i="23"/>
  <c r="G66" i="23"/>
  <c r="K73" i="23"/>
  <c r="I262" i="23"/>
  <c r="I258" i="23"/>
  <c r="I254" i="23"/>
  <c r="I250" i="23"/>
  <c r="I246" i="23"/>
  <c r="I242" i="23"/>
  <c r="I238" i="23"/>
  <c r="I234" i="23"/>
  <c r="I230" i="23"/>
  <c r="I226" i="23"/>
  <c r="I222" i="23"/>
  <c r="I218" i="23"/>
  <c r="I214" i="23"/>
  <c r="I210" i="23"/>
  <c r="I206" i="23"/>
  <c r="I202" i="23"/>
  <c r="I261" i="23"/>
  <c r="I257" i="23"/>
  <c r="I253" i="23"/>
  <c r="I249" i="23"/>
  <c r="I245" i="23"/>
  <c r="I241" i="23"/>
  <c r="I237" i="23"/>
  <c r="I233" i="23"/>
  <c r="I229" i="23"/>
  <c r="I225" i="23"/>
  <c r="I221" i="23"/>
  <c r="I217" i="23"/>
  <c r="I213" i="23"/>
  <c r="I209" i="23"/>
  <c r="I205" i="23"/>
  <c r="I201" i="23"/>
  <c r="I260" i="23"/>
  <c r="I256" i="23"/>
  <c r="I252" i="23"/>
  <c r="I248" i="23"/>
  <c r="I244" i="23"/>
  <c r="I240" i="23"/>
  <c r="I236" i="23"/>
  <c r="I232" i="23"/>
  <c r="I228" i="23"/>
  <c r="I224" i="23"/>
  <c r="I220" i="23"/>
  <c r="I216" i="23"/>
  <c r="I212" i="23"/>
  <c r="I208" i="23"/>
  <c r="I204" i="23"/>
  <c r="I200" i="23"/>
  <c r="I263" i="23"/>
  <c r="I247" i="23"/>
  <c r="I231" i="23"/>
  <c r="I215" i="23"/>
  <c r="I199" i="23"/>
  <c r="I193" i="23"/>
  <c r="I185" i="23"/>
  <c r="I259" i="23"/>
  <c r="I243" i="23"/>
  <c r="I227" i="23"/>
  <c r="I211" i="23"/>
  <c r="I191" i="23"/>
  <c r="I255" i="23"/>
  <c r="I239" i="23"/>
  <c r="I223" i="23"/>
  <c r="I207" i="23"/>
  <c r="I192" i="23"/>
  <c r="I184" i="23"/>
  <c r="I251" i="23"/>
  <c r="I235" i="23"/>
  <c r="I219" i="23"/>
  <c r="I203" i="23"/>
  <c r="I190" i="23"/>
  <c r="I175" i="23"/>
  <c r="I143" i="23"/>
  <c r="I177" i="23"/>
  <c r="I146" i="23"/>
  <c r="I183" i="23"/>
  <c r="I141" i="23"/>
  <c r="I133" i="23"/>
  <c r="I125" i="23"/>
  <c r="I117" i="23"/>
  <c r="I174" i="23"/>
  <c r="I166" i="23"/>
  <c r="I158" i="23"/>
  <c r="I150" i="23"/>
  <c r="I161" i="23"/>
  <c r="I153" i="23"/>
  <c r="I122" i="23"/>
  <c r="I101" i="23"/>
  <c r="I92" i="23"/>
  <c r="I88" i="23"/>
  <c r="I84" i="23"/>
  <c r="I80" i="23"/>
  <c r="I76" i="23"/>
  <c r="I182" i="23"/>
  <c r="I124" i="23"/>
  <c r="I130" i="23"/>
  <c r="I132" i="23"/>
  <c r="I119" i="23"/>
  <c r="I138" i="23"/>
  <c r="I140" i="23"/>
  <c r="I127" i="23"/>
  <c r="I111" i="23"/>
  <c r="I108" i="23"/>
  <c r="I100" i="23"/>
  <c r="I106" i="23"/>
  <c r="I103" i="23"/>
  <c r="I87" i="23"/>
  <c r="I72" i="23"/>
  <c r="I71" i="23"/>
  <c r="I64" i="23"/>
  <c r="I63" i="23"/>
  <c r="I56" i="23"/>
  <c r="I55" i="23"/>
  <c r="I49" i="23"/>
  <c r="I109" i="23"/>
  <c r="I83" i="23"/>
  <c r="I43" i="23"/>
  <c r="I39" i="23"/>
  <c r="I35" i="23"/>
  <c r="I31" i="23"/>
  <c r="I27" i="23"/>
  <c r="I23" i="23"/>
  <c r="I19" i="23"/>
  <c r="I167" i="23"/>
  <c r="I151" i="23"/>
  <c r="I169" i="23"/>
  <c r="I135" i="23"/>
  <c r="I98" i="23"/>
  <c r="I95" i="23"/>
  <c r="I79" i="23"/>
  <c r="I68" i="23"/>
  <c r="I67" i="23"/>
  <c r="I60" i="23"/>
  <c r="I59" i="23"/>
  <c r="I53" i="23"/>
  <c r="I116" i="23"/>
  <c r="I91" i="23"/>
  <c r="I75" i="23"/>
  <c r="I52" i="23"/>
  <c r="L10" i="23"/>
  <c r="L16" i="23"/>
  <c r="L20" i="23"/>
  <c r="L21" i="23"/>
  <c r="L22" i="23"/>
  <c r="L23" i="23"/>
  <c r="L24" i="23"/>
  <c r="L25" i="23"/>
  <c r="L26" i="23"/>
  <c r="L29" i="23"/>
  <c r="L32" i="23"/>
  <c r="L33" i="23"/>
  <c r="L34" i="23"/>
  <c r="L36" i="23"/>
  <c r="L37" i="23"/>
  <c r="L38" i="23"/>
  <c r="L39" i="23"/>
  <c r="L40" i="23"/>
  <c r="L41" i="23"/>
  <c r="L42" i="23"/>
  <c r="L44" i="23"/>
  <c r="L45" i="23"/>
  <c r="L46" i="23"/>
  <c r="L47" i="23"/>
  <c r="L48" i="23"/>
  <c r="L50" i="23"/>
  <c r="L51" i="23"/>
  <c r="L52" i="23"/>
  <c r="L53" i="23"/>
  <c r="L54" i="23"/>
  <c r="L55" i="23"/>
  <c r="L56" i="23"/>
  <c r="L58" i="23"/>
  <c r="L60" i="23"/>
  <c r="L61" i="23"/>
  <c r="L62" i="23"/>
  <c r="L63" i="23"/>
  <c r="L64" i="23"/>
  <c r="L66" i="23"/>
  <c r="L68" i="23"/>
  <c r="L70" i="23"/>
  <c r="L72" i="23"/>
  <c r="L74" i="23"/>
  <c r="L76" i="23"/>
  <c r="L77" i="23"/>
  <c r="L78" i="23"/>
  <c r="L80" i="23"/>
  <c r="L81" i="23"/>
  <c r="L82" i="23"/>
  <c r="L84" i="23"/>
  <c r="L85" i="23"/>
  <c r="L86" i="23"/>
  <c r="L88" i="23"/>
  <c r="L89" i="23"/>
  <c r="L90" i="23"/>
  <c r="L92" i="23"/>
  <c r="L93" i="23"/>
  <c r="L94" i="23"/>
  <c r="L97" i="23"/>
  <c r="L98" i="23"/>
  <c r="L101" i="23"/>
  <c r="L102" i="23"/>
  <c r="L105" i="23"/>
  <c r="L106" i="23"/>
  <c r="L107" i="23"/>
  <c r="L108" i="23"/>
  <c r="L111" i="23"/>
  <c r="L112" i="23"/>
  <c r="L113" i="23"/>
  <c r="L114" i="23"/>
  <c r="L116" i="23"/>
  <c r="L118" i="23"/>
  <c r="L119" i="23"/>
  <c r="L120" i="23"/>
  <c r="L121" i="23"/>
  <c r="L122" i="23"/>
  <c r="L123" i="23"/>
  <c r="L124" i="23"/>
  <c r="L126" i="23"/>
  <c r="L127" i="23"/>
  <c r="L129" i="23"/>
  <c r="L134" i="23"/>
  <c r="L135" i="23"/>
  <c r="L136" i="23"/>
  <c r="L137" i="23"/>
  <c r="L139" i="23"/>
  <c r="L142" i="23"/>
  <c r="L143" i="23"/>
  <c r="L144" i="23"/>
  <c r="L145" i="23"/>
  <c r="L147" i="23"/>
  <c r="L149" i="23"/>
  <c r="L150" i="23"/>
  <c r="L151" i="23"/>
  <c r="L153" i="23"/>
  <c r="L154" i="23"/>
  <c r="L155" i="23"/>
  <c r="L157" i="23"/>
  <c r="L158" i="23"/>
  <c r="L159" i="23"/>
  <c r="L161" i="23"/>
  <c r="L162" i="23"/>
  <c r="L163" i="23"/>
  <c r="L165" i="23"/>
  <c r="L166" i="23"/>
  <c r="L167" i="23"/>
  <c r="L169" i="23"/>
  <c r="L171" i="23"/>
  <c r="L173" i="23"/>
  <c r="L174" i="23"/>
  <c r="L177" i="23"/>
  <c r="L178" i="23"/>
  <c r="L179" i="23"/>
  <c r="L181" i="23"/>
  <c r="L182" i="23"/>
  <c r="L186" i="23"/>
  <c r="L187" i="23"/>
  <c r="L189" i="23"/>
  <c r="L190" i="23"/>
  <c r="L194" i="23"/>
  <c r="L195" i="23"/>
  <c r="L197" i="23"/>
  <c r="L198" i="23"/>
  <c r="L199" i="23"/>
  <c r="G11" i="23"/>
  <c r="G16" i="23"/>
  <c r="G20" i="23"/>
  <c r="G22" i="23"/>
  <c r="G23" i="23"/>
  <c r="G24" i="23"/>
  <c r="G25" i="23"/>
  <c r="G26" i="23"/>
  <c r="G27" i="23"/>
  <c r="G29" i="23"/>
  <c r="G32" i="23"/>
  <c r="G34" i="23"/>
  <c r="G36" i="23"/>
  <c r="G38" i="23"/>
  <c r="G40" i="23"/>
  <c r="G42" i="23"/>
  <c r="G44" i="23"/>
  <c r="G46" i="23"/>
  <c r="G48" i="23"/>
  <c r="G49" i="23"/>
  <c r="G50" i="23"/>
  <c r="G51" i="23"/>
  <c r="G53" i="23"/>
  <c r="G54" i="23"/>
  <c r="G57" i="23"/>
  <c r="G61" i="23"/>
  <c r="G62" i="23"/>
  <c r="G65" i="23"/>
  <c r="G69" i="23"/>
  <c r="G70" i="23"/>
  <c r="G73" i="23"/>
  <c r="G77" i="23"/>
  <c r="G81" i="23"/>
  <c r="G85" i="23"/>
  <c r="G89" i="23"/>
  <c r="G93" i="23"/>
  <c r="G98" i="23"/>
  <c r="G99" i="23"/>
  <c r="G102" i="23"/>
  <c r="G106" i="23"/>
  <c r="G107" i="23"/>
  <c r="G109" i="23"/>
  <c r="G112" i="23"/>
  <c r="G114" i="23"/>
  <c r="G115" i="23"/>
  <c r="G120" i="23"/>
  <c r="G122" i="23"/>
  <c r="G123" i="23"/>
  <c r="G125" i="23"/>
  <c r="G126" i="23"/>
  <c r="G128" i="23"/>
  <c r="G130" i="23"/>
  <c r="G131" i="23"/>
  <c r="G133" i="23"/>
  <c r="G136" i="23"/>
  <c r="G138" i="23"/>
  <c r="G139" i="23"/>
  <c r="G141" i="23"/>
  <c r="G144" i="23"/>
  <c r="G146" i="23"/>
  <c r="G148" i="23"/>
  <c r="G150" i="23"/>
  <c r="G151" i="23"/>
  <c r="G154" i="23"/>
  <c r="G156" i="23"/>
  <c r="G158" i="23"/>
  <c r="G159" i="23"/>
  <c r="G162" i="23"/>
  <c r="G164" i="23"/>
  <c r="G166" i="23"/>
  <c r="G167" i="23"/>
  <c r="G170" i="23"/>
  <c r="G171" i="23"/>
  <c r="G172" i="23"/>
  <c r="G173" i="23"/>
  <c r="G174" i="23"/>
  <c r="G175" i="23"/>
  <c r="G178" i="23"/>
  <c r="G179" i="23"/>
  <c r="G180" i="23"/>
  <c r="G181" i="23"/>
  <c r="G182" i="23"/>
  <c r="G183" i="23"/>
  <c r="G186" i="23"/>
  <c r="G187" i="23"/>
  <c r="G188" i="23"/>
  <c r="G189" i="23"/>
  <c r="G190" i="23"/>
  <c r="G191" i="23"/>
  <c r="G194" i="23"/>
  <c r="G195" i="23"/>
  <c r="G196" i="23"/>
  <c r="G197" i="23"/>
  <c r="G198" i="23"/>
  <c r="G199" i="23"/>
  <c r="K16" i="23"/>
  <c r="K18" i="23"/>
  <c r="K20" i="23"/>
  <c r="K22" i="23"/>
  <c r="K24" i="23"/>
  <c r="K25" i="23"/>
  <c r="K26" i="23"/>
  <c r="K27" i="23"/>
  <c r="K32" i="23"/>
  <c r="K34" i="23"/>
  <c r="K36" i="23"/>
  <c r="K38" i="23"/>
  <c r="K40" i="23"/>
  <c r="K42" i="23"/>
  <c r="K44" i="23"/>
  <c r="K46" i="23"/>
  <c r="K48" i="23"/>
  <c r="K50" i="23"/>
  <c r="K51" i="23"/>
  <c r="K53" i="23"/>
  <c r="K54" i="23"/>
  <c r="K55" i="23"/>
  <c r="K58" i="23"/>
  <c r="K59" i="23"/>
  <c r="K61" i="23"/>
  <c r="K62" i="23"/>
  <c r="K63" i="23"/>
  <c r="K66" i="23"/>
  <c r="K67" i="23"/>
  <c r="K69" i="23"/>
  <c r="K70" i="23"/>
  <c r="K71" i="23"/>
  <c r="K74" i="23"/>
  <c r="K75" i="23"/>
  <c r="K77" i="23"/>
  <c r="K78" i="23"/>
  <c r="K79" i="23"/>
  <c r="K81" i="23"/>
  <c r="K82" i="23"/>
  <c r="K83" i="23"/>
  <c r="K85" i="23"/>
  <c r="K86" i="23"/>
  <c r="K87" i="23"/>
  <c r="K89" i="23"/>
  <c r="K90" i="23"/>
  <c r="K91" i="23"/>
  <c r="K93" i="23"/>
  <c r="K94" i="23"/>
  <c r="K95" i="23"/>
  <c r="K97" i="23"/>
  <c r="K98" i="23"/>
  <c r="K99" i="23"/>
  <c r="K102" i="23"/>
  <c r="K103" i="23"/>
  <c r="K105" i="23"/>
  <c r="K106" i="23"/>
  <c r="K107" i="23"/>
  <c r="K108" i="23"/>
  <c r="K110" i="23"/>
  <c r="K111" i="23"/>
  <c r="K113" i="23"/>
  <c r="K115" i="23"/>
  <c r="K116" i="23"/>
  <c r="K118" i="23"/>
  <c r="K119" i="23"/>
  <c r="K121" i="23"/>
  <c r="K123" i="23"/>
  <c r="K124" i="23"/>
  <c r="K126" i="23"/>
  <c r="K129" i="23"/>
  <c r="K131" i="23"/>
  <c r="K134" i="23"/>
  <c r="K136" i="23"/>
  <c r="K137" i="23"/>
  <c r="K139" i="23"/>
  <c r="K142" i="23"/>
  <c r="K144" i="23"/>
  <c r="K145" i="23"/>
  <c r="K147" i="23"/>
  <c r="K149" i="23"/>
  <c r="K150" i="23"/>
  <c r="K151" i="23"/>
  <c r="K152" i="23"/>
  <c r="K154" i="23"/>
  <c r="K155" i="23"/>
  <c r="K157" i="23"/>
  <c r="K158" i="23"/>
  <c r="K159" i="23"/>
  <c r="K160" i="23"/>
  <c r="K162" i="23"/>
  <c r="K163" i="23"/>
  <c r="K165" i="23"/>
  <c r="K166" i="23"/>
  <c r="K167" i="23"/>
  <c r="K168" i="23"/>
  <c r="K170" i="23"/>
  <c r="K171" i="23"/>
  <c r="K173" i="23"/>
  <c r="K174" i="23"/>
  <c r="K176" i="23"/>
  <c r="K178" i="23"/>
  <c r="K179" i="23"/>
  <c r="K182" i="23"/>
  <c r="K184" i="23"/>
  <c r="K186" i="23"/>
  <c r="K187" i="23"/>
  <c r="K189" i="23"/>
  <c r="K190" i="23"/>
  <c r="K194" i="23"/>
  <c r="K195" i="23"/>
  <c r="K197" i="23"/>
  <c r="K198" i="23"/>
  <c r="K199" i="23"/>
  <c r="H23" i="23"/>
  <c r="H24" i="23"/>
  <c r="H26" i="23"/>
  <c r="I30" i="23"/>
  <c r="I42" i="23"/>
  <c r="I139" i="23"/>
  <c r="H139" i="23"/>
  <c r="J263" i="23"/>
  <c r="J262" i="23"/>
  <c r="H20" i="23"/>
  <c r="H22" i="23"/>
  <c r="H75" i="23"/>
  <c r="I159" i="23"/>
  <c r="I21" i="23"/>
  <c r="I25" i="23"/>
  <c r="I29" i="23"/>
  <c r="I33" i="23"/>
  <c r="I37" i="23"/>
  <c r="I41" i="23"/>
  <c r="I45" i="23"/>
  <c r="H60" i="23"/>
  <c r="H68" i="23"/>
  <c r="H84" i="23"/>
  <c r="I89" i="23"/>
  <c r="H89" i="23"/>
  <c r="H133" i="23"/>
  <c r="H32" i="23"/>
  <c r="H36" i="23"/>
  <c r="H40" i="23"/>
  <c r="H44" i="23"/>
  <c r="H48" i="23"/>
  <c r="I50" i="23"/>
  <c r="H53" i="23"/>
  <c r="I54" i="23"/>
  <c r="H54" i="23"/>
  <c r="I61" i="23"/>
  <c r="I62" i="23"/>
  <c r="H62" i="23"/>
  <c r="I69" i="23"/>
  <c r="I70" i="23"/>
  <c r="H70" i="23"/>
  <c r="H98" i="23"/>
  <c r="H101" i="23"/>
  <c r="I104" i="23"/>
  <c r="I32" i="23"/>
  <c r="I36" i="23"/>
  <c r="I40" i="23"/>
  <c r="I44" i="23"/>
  <c r="I48" i="23"/>
  <c r="I77" i="23"/>
  <c r="H77" i="23"/>
  <c r="H88" i="23"/>
  <c r="I93" i="23"/>
  <c r="H93" i="23"/>
  <c r="I107" i="23"/>
  <c r="H107" i="23"/>
  <c r="H27" i="23"/>
  <c r="H31" i="23"/>
  <c r="H35" i="23"/>
  <c r="H47" i="23"/>
  <c r="I47" i="23"/>
  <c r="H51" i="23"/>
  <c r="H56" i="23"/>
  <c r="H64" i="23"/>
  <c r="H72" i="23"/>
  <c r="H76" i="23"/>
  <c r="I81" i="23"/>
  <c r="H81" i="23"/>
  <c r="H92" i="23"/>
  <c r="H34" i="23"/>
  <c r="H38" i="23"/>
  <c r="H42" i="23"/>
  <c r="H46" i="23"/>
  <c r="H49" i="23"/>
  <c r="I51" i="23"/>
  <c r="H52" i="23"/>
  <c r="I57" i="23"/>
  <c r="I58" i="23"/>
  <c r="H58" i="23"/>
  <c r="I65" i="23"/>
  <c r="I66" i="23"/>
  <c r="H66" i="23"/>
  <c r="I73" i="23"/>
  <c r="I74" i="23"/>
  <c r="H74" i="23"/>
  <c r="I96" i="23"/>
  <c r="H106" i="23"/>
  <c r="I120" i="23"/>
  <c r="H120" i="23"/>
  <c r="I126" i="23"/>
  <c r="H126" i="23"/>
  <c r="H50" i="23"/>
  <c r="H80" i="23"/>
  <c r="I85" i="23"/>
  <c r="H85" i="23"/>
  <c r="I99" i="23"/>
  <c r="H99" i="23"/>
  <c r="I102" i="23"/>
  <c r="H102" i="23"/>
  <c r="H78" i="23"/>
  <c r="H82" i="23"/>
  <c r="H86" i="23"/>
  <c r="H90" i="23"/>
  <c r="H94" i="23"/>
  <c r="H97" i="23"/>
  <c r="H105" i="23"/>
  <c r="I118" i="23"/>
  <c r="H118" i="23"/>
  <c r="H125" i="23"/>
  <c r="I131" i="23"/>
  <c r="H131" i="23"/>
  <c r="I78" i="23"/>
  <c r="I82" i="23"/>
  <c r="I86" i="23"/>
  <c r="I90" i="23"/>
  <c r="I94" i="23"/>
  <c r="I97" i="23"/>
  <c r="I105" i="23"/>
  <c r="I144" i="23"/>
  <c r="H144" i="23"/>
  <c r="I123" i="23"/>
  <c r="H123" i="23"/>
  <c r="I136" i="23"/>
  <c r="H136" i="23"/>
  <c r="I173" i="23"/>
  <c r="H173" i="23"/>
  <c r="I110" i="23"/>
  <c r="H110" i="23"/>
  <c r="I113" i="23"/>
  <c r="I115" i="23"/>
  <c r="H115" i="23"/>
  <c r="I128" i="23"/>
  <c r="H128" i="23"/>
  <c r="I134" i="23"/>
  <c r="H134" i="23"/>
  <c r="H141" i="23"/>
  <c r="I180" i="23"/>
  <c r="H109" i="23"/>
  <c r="I112" i="23"/>
  <c r="H112" i="23"/>
  <c r="I121" i="23"/>
  <c r="I129" i="23"/>
  <c r="I137" i="23"/>
  <c r="H142" i="23"/>
  <c r="I145" i="23"/>
  <c r="H147" i="23"/>
  <c r="H155" i="23"/>
  <c r="H163" i="23"/>
  <c r="I179" i="23"/>
  <c r="H185" i="23"/>
  <c r="I142" i="23"/>
  <c r="I147" i="23"/>
  <c r="I155" i="23"/>
  <c r="I163" i="23"/>
  <c r="I172" i="23"/>
  <c r="I171" i="23"/>
  <c r="I178" i="23"/>
  <c r="H178" i="23"/>
  <c r="H179" i="23"/>
  <c r="H193" i="23"/>
  <c r="H177" i="23"/>
  <c r="I170" i="23"/>
  <c r="H170" i="23"/>
  <c r="H171" i="23"/>
  <c r="I186" i="23"/>
  <c r="H186" i="23"/>
  <c r="I188" i="23"/>
  <c r="I149" i="23"/>
  <c r="H149" i="23"/>
  <c r="I157" i="23"/>
  <c r="H157" i="23"/>
  <c r="I165" i="23"/>
  <c r="H165" i="23"/>
  <c r="H169" i="23"/>
  <c r="I181" i="23"/>
  <c r="H181" i="23"/>
  <c r="I148" i="23"/>
  <c r="H151" i="23"/>
  <c r="H153" i="23"/>
  <c r="I154" i="23"/>
  <c r="H154" i="23"/>
  <c r="I156" i="23"/>
  <c r="H159" i="23"/>
  <c r="H161" i="23"/>
  <c r="I162" i="23"/>
  <c r="H162" i="23"/>
  <c r="I164" i="23"/>
  <c r="H167" i="23"/>
  <c r="I194" i="23"/>
  <c r="H194" i="23"/>
  <c r="I187" i="23"/>
  <c r="I195" i="23"/>
  <c r="I152" i="23"/>
  <c r="I160" i="23"/>
  <c r="I168" i="23"/>
  <c r="I176" i="23"/>
  <c r="H189" i="23"/>
  <c r="I196" i="23"/>
  <c r="I189" i="23"/>
  <c r="H175" i="23"/>
  <c r="H183" i="23"/>
  <c r="H191" i="23"/>
  <c r="I197" i="23"/>
  <c r="I198" i="23"/>
  <c r="H198" i="23"/>
  <c r="E199" i="22"/>
  <c r="D199" i="22"/>
  <c r="C199" i="22"/>
  <c r="E198" i="22"/>
  <c r="D198" i="22"/>
  <c r="C198" i="22"/>
  <c r="E197" i="22"/>
  <c r="D197" i="22"/>
  <c r="C197" i="22"/>
  <c r="E196" i="22"/>
  <c r="D196" i="22"/>
  <c r="C196" i="22"/>
  <c r="E195" i="22"/>
  <c r="D195" i="22"/>
  <c r="C195" i="22"/>
  <c r="E194" i="22"/>
  <c r="D194" i="22"/>
  <c r="C194" i="22"/>
  <c r="E193" i="22"/>
  <c r="D193" i="22"/>
  <c r="C193" i="22"/>
  <c r="E192" i="22"/>
  <c r="D192" i="22"/>
  <c r="C192" i="22"/>
  <c r="E191" i="22"/>
  <c r="D191" i="22"/>
  <c r="C191" i="22"/>
  <c r="E190" i="22"/>
  <c r="D190" i="22"/>
  <c r="C190" i="22"/>
  <c r="E189" i="22"/>
  <c r="D189" i="22"/>
  <c r="C189" i="22"/>
  <c r="E188" i="22"/>
  <c r="D188" i="22"/>
  <c r="C188" i="22"/>
  <c r="E187" i="22"/>
  <c r="D187" i="22"/>
  <c r="C187" i="22"/>
  <c r="E186" i="22"/>
  <c r="D186" i="22"/>
  <c r="C186" i="22"/>
  <c r="E185" i="22"/>
  <c r="D185" i="22"/>
  <c r="C185" i="22"/>
  <c r="E184" i="22"/>
  <c r="D184" i="22"/>
  <c r="C184" i="22"/>
  <c r="E183" i="22"/>
  <c r="D183" i="22"/>
  <c r="C183" i="22"/>
  <c r="E182" i="22"/>
  <c r="D182" i="22"/>
  <c r="C182" i="22"/>
  <c r="E181" i="22"/>
  <c r="D181" i="22"/>
  <c r="C181" i="22"/>
  <c r="E180" i="22"/>
  <c r="D180" i="22"/>
  <c r="C180" i="22"/>
  <c r="E179" i="22"/>
  <c r="D179" i="22"/>
  <c r="C179" i="22"/>
  <c r="E178" i="22"/>
  <c r="D178" i="22"/>
  <c r="C178" i="22"/>
  <c r="E177" i="22"/>
  <c r="D177" i="22"/>
  <c r="C177" i="22"/>
  <c r="E176" i="22"/>
  <c r="D176" i="22"/>
  <c r="C176" i="22"/>
  <c r="E175" i="22"/>
  <c r="D175" i="22"/>
  <c r="C175" i="22"/>
  <c r="E174" i="22"/>
  <c r="D174" i="22"/>
  <c r="C174" i="22"/>
  <c r="E173" i="22"/>
  <c r="D173" i="22"/>
  <c r="C173" i="22"/>
  <c r="E172" i="22"/>
  <c r="D172" i="22"/>
  <c r="C172" i="22"/>
  <c r="E171" i="22"/>
  <c r="D171" i="22"/>
  <c r="C171" i="22"/>
  <c r="E170" i="22"/>
  <c r="D170" i="22"/>
  <c r="C170" i="22"/>
  <c r="E169" i="22"/>
  <c r="D169" i="22"/>
  <c r="C169" i="22"/>
  <c r="E168" i="22"/>
  <c r="D168" i="22"/>
  <c r="C168" i="22"/>
  <c r="E167" i="22"/>
  <c r="D167" i="22"/>
  <c r="C167" i="22"/>
  <c r="E166" i="22"/>
  <c r="D166" i="22"/>
  <c r="C166" i="22"/>
  <c r="E165" i="22"/>
  <c r="D165" i="22"/>
  <c r="C165" i="22"/>
  <c r="E164" i="22"/>
  <c r="D164" i="22"/>
  <c r="C164" i="22"/>
  <c r="E163" i="22"/>
  <c r="D163" i="22"/>
  <c r="C163" i="22"/>
  <c r="E162" i="22"/>
  <c r="D162" i="22"/>
  <c r="C162" i="22"/>
  <c r="E161" i="22"/>
  <c r="D161" i="22"/>
  <c r="C161" i="22"/>
  <c r="E160" i="22"/>
  <c r="D160" i="22"/>
  <c r="C160" i="22"/>
  <c r="E159" i="22"/>
  <c r="D159" i="22"/>
  <c r="C159" i="22"/>
  <c r="E158" i="22"/>
  <c r="D158" i="22"/>
  <c r="C158" i="22"/>
  <c r="E157" i="22"/>
  <c r="D157" i="22"/>
  <c r="C157" i="22"/>
  <c r="E156" i="22"/>
  <c r="D156" i="22"/>
  <c r="C156" i="22"/>
  <c r="E155" i="22"/>
  <c r="D155" i="22"/>
  <c r="C155" i="22"/>
  <c r="E154" i="22"/>
  <c r="D154" i="22"/>
  <c r="C154" i="22"/>
  <c r="E153" i="22"/>
  <c r="D153" i="22"/>
  <c r="C153" i="22"/>
  <c r="E152" i="22"/>
  <c r="D152" i="22"/>
  <c r="C152" i="22"/>
  <c r="E151" i="22"/>
  <c r="D151" i="22"/>
  <c r="C151" i="22"/>
  <c r="E150" i="22"/>
  <c r="D150" i="22"/>
  <c r="C150" i="22"/>
  <c r="E149" i="22"/>
  <c r="D149" i="22"/>
  <c r="C149" i="22"/>
  <c r="E148" i="22"/>
  <c r="D148" i="22"/>
  <c r="C148" i="22"/>
  <c r="E147" i="22"/>
  <c r="D147" i="22"/>
  <c r="C147" i="22"/>
  <c r="E146" i="22"/>
  <c r="D146" i="22"/>
  <c r="C146" i="22"/>
  <c r="E145" i="22"/>
  <c r="D145" i="22"/>
  <c r="C145" i="22"/>
  <c r="E144" i="22"/>
  <c r="D144" i="22"/>
  <c r="C144" i="22"/>
  <c r="E143" i="22"/>
  <c r="D143" i="22"/>
  <c r="C143" i="22"/>
  <c r="E142" i="22"/>
  <c r="D142" i="22"/>
  <c r="C142" i="22"/>
  <c r="E141" i="22"/>
  <c r="D141" i="22"/>
  <c r="C141" i="22"/>
  <c r="E140" i="22"/>
  <c r="D140" i="22"/>
  <c r="C140" i="22"/>
  <c r="E139" i="22"/>
  <c r="D139" i="22"/>
  <c r="C139" i="22"/>
  <c r="E138" i="22"/>
  <c r="D138" i="22"/>
  <c r="C138" i="22"/>
  <c r="E137" i="22"/>
  <c r="D137" i="22"/>
  <c r="C137" i="22"/>
  <c r="E136" i="22"/>
  <c r="D136" i="22"/>
  <c r="C136" i="22"/>
  <c r="E135" i="22"/>
  <c r="D135" i="22"/>
  <c r="C135" i="22"/>
  <c r="E134" i="22"/>
  <c r="D134" i="22"/>
  <c r="C134" i="22"/>
  <c r="E133" i="22"/>
  <c r="D133" i="22"/>
  <c r="C133" i="22"/>
  <c r="E132" i="22"/>
  <c r="D132" i="22"/>
  <c r="C132" i="22"/>
  <c r="E131" i="22"/>
  <c r="D131" i="22"/>
  <c r="C131" i="22"/>
  <c r="E130" i="22"/>
  <c r="D130" i="22"/>
  <c r="C130" i="22"/>
  <c r="E129" i="22"/>
  <c r="D129" i="22"/>
  <c r="C129" i="22"/>
  <c r="E128" i="22"/>
  <c r="D128" i="22"/>
  <c r="C128" i="22"/>
  <c r="E127" i="22"/>
  <c r="D127" i="22"/>
  <c r="C127" i="22"/>
  <c r="E126" i="22"/>
  <c r="D126" i="22"/>
  <c r="C126" i="22"/>
  <c r="E125" i="22"/>
  <c r="D125" i="22"/>
  <c r="C125" i="22"/>
  <c r="E124" i="22"/>
  <c r="D124" i="22"/>
  <c r="C124" i="22"/>
  <c r="E123" i="22"/>
  <c r="D123" i="22"/>
  <c r="C123" i="22"/>
  <c r="E122" i="22"/>
  <c r="D122" i="22"/>
  <c r="C122" i="22"/>
  <c r="E121" i="22"/>
  <c r="D121" i="22"/>
  <c r="C121" i="22"/>
  <c r="E120" i="22"/>
  <c r="D120" i="22"/>
  <c r="C120" i="22"/>
  <c r="E119" i="22"/>
  <c r="D119" i="22"/>
  <c r="C119" i="22"/>
  <c r="E118" i="22"/>
  <c r="D118" i="22"/>
  <c r="C118" i="22"/>
  <c r="E117" i="22"/>
  <c r="D117" i="22"/>
  <c r="C117" i="22"/>
  <c r="E116" i="22"/>
  <c r="D116" i="22"/>
  <c r="C116" i="22"/>
  <c r="E115" i="22"/>
  <c r="D115" i="22"/>
  <c r="C115" i="22"/>
  <c r="E114" i="22"/>
  <c r="D114" i="22"/>
  <c r="C114" i="22"/>
  <c r="E113" i="22"/>
  <c r="D113" i="22"/>
  <c r="C113" i="22"/>
  <c r="E112" i="22"/>
  <c r="D112" i="22"/>
  <c r="C112" i="22"/>
  <c r="E111" i="22"/>
  <c r="D111" i="22"/>
  <c r="C111" i="22"/>
  <c r="E110" i="22"/>
  <c r="D110" i="22"/>
  <c r="C110" i="22"/>
  <c r="E109" i="22"/>
  <c r="D109" i="22"/>
  <c r="C109" i="22"/>
  <c r="E108" i="22"/>
  <c r="D108" i="22"/>
  <c r="C108" i="22"/>
  <c r="E107" i="22"/>
  <c r="D107" i="22"/>
  <c r="C107" i="22"/>
  <c r="E106" i="22"/>
  <c r="D106" i="22"/>
  <c r="C106" i="22"/>
  <c r="E105" i="22"/>
  <c r="D105" i="22"/>
  <c r="C105" i="22"/>
  <c r="E104" i="22"/>
  <c r="D104" i="22"/>
  <c r="C104" i="22"/>
  <c r="E103" i="22"/>
  <c r="D103" i="22"/>
  <c r="C103" i="22"/>
  <c r="E102" i="22"/>
  <c r="D102" i="22"/>
  <c r="C102" i="22"/>
  <c r="E101" i="22"/>
  <c r="D101" i="22"/>
  <c r="C101" i="22"/>
  <c r="E100" i="22"/>
  <c r="D100" i="22"/>
  <c r="C100" i="22"/>
  <c r="E99" i="22"/>
  <c r="J9" i="22"/>
  <c r="J99" i="22"/>
  <c r="D99" i="22"/>
  <c r="C99" i="22"/>
  <c r="E98" i="22"/>
  <c r="D98" i="22"/>
  <c r="C98" i="22"/>
  <c r="E97" i="22"/>
  <c r="D97" i="22"/>
  <c r="C97" i="22"/>
  <c r="E96" i="22"/>
  <c r="D96" i="22"/>
  <c r="C96" i="22"/>
  <c r="E95" i="22"/>
  <c r="D95" i="22"/>
  <c r="C95" i="22"/>
  <c r="E94" i="22"/>
  <c r="D94" i="22"/>
  <c r="C94" i="22"/>
  <c r="E93" i="22"/>
  <c r="D93" i="22"/>
  <c r="C93" i="22"/>
  <c r="E92" i="22"/>
  <c r="D92" i="22"/>
  <c r="C92" i="22"/>
  <c r="E91" i="22"/>
  <c r="D91" i="22"/>
  <c r="C91" i="22"/>
  <c r="E90" i="22"/>
  <c r="D90" i="22"/>
  <c r="C90" i="22"/>
  <c r="E89" i="22"/>
  <c r="D89" i="22"/>
  <c r="C89" i="22"/>
  <c r="E88" i="22"/>
  <c r="D88" i="22"/>
  <c r="C88" i="22"/>
  <c r="E87" i="22"/>
  <c r="D87" i="22"/>
  <c r="C87" i="22"/>
  <c r="E86" i="22"/>
  <c r="D86" i="22"/>
  <c r="C86" i="22"/>
  <c r="E85" i="22"/>
  <c r="D85" i="22"/>
  <c r="C85" i="22"/>
  <c r="E84" i="22"/>
  <c r="D84" i="22"/>
  <c r="C84" i="22"/>
  <c r="E83" i="22"/>
  <c r="D83" i="22"/>
  <c r="C83" i="22"/>
  <c r="E82" i="22"/>
  <c r="D82" i="22"/>
  <c r="C82" i="22"/>
  <c r="E81" i="22"/>
  <c r="D81" i="22"/>
  <c r="C81" i="22"/>
  <c r="E80" i="22"/>
  <c r="D80" i="22"/>
  <c r="C80" i="22"/>
  <c r="E79" i="22"/>
  <c r="D79" i="22"/>
  <c r="C79" i="22"/>
  <c r="E78" i="22"/>
  <c r="D78" i="22"/>
  <c r="C78" i="22"/>
  <c r="E77" i="22"/>
  <c r="D77" i="22"/>
  <c r="C77" i="22"/>
  <c r="E76" i="22"/>
  <c r="I76" i="22" s="1"/>
  <c r="I9" i="22"/>
  <c r="I39" i="22" s="1"/>
  <c r="O9" i="22"/>
  <c r="O76" i="22"/>
  <c r="D76" i="22"/>
  <c r="C76" i="22"/>
  <c r="E75" i="22"/>
  <c r="N75" i="22" s="1"/>
  <c r="N9" i="22"/>
  <c r="D75" i="22"/>
  <c r="C75" i="22"/>
  <c r="E74" i="22"/>
  <c r="O74" i="22" s="1"/>
  <c r="D74" i="22"/>
  <c r="C74" i="22"/>
  <c r="E73" i="22"/>
  <c r="D73" i="22"/>
  <c r="C73" i="22"/>
  <c r="E72" i="22"/>
  <c r="D72" i="22"/>
  <c r="C72" i="22"/>
  <c r="E71" i="22"/>
  <c r="I71" i="22"/>
  <c r="D71" i="22"/>
  <c r="C71" i="22"/>
  <c r="E70" i="22"/>
  <c r="D70" i="22"/>
  <c r="C70" i="22"/>
  <c r="E69" i="22"/>
  <c r="M69" i="22" s="1"/>
  <c r="M9" i="22"/>
  <c r="D69" i="22"/>
  <c r="C69" i="22"/>
  <c r="E68" i="22"/>
  <c r="D68" i="22"/>
  <c r="C68" i="22"/>
  <c r="E67" i="22"/>
  <c r="I67" i="22"/>
  <c r="D67" i="22"/>
  <c r="C67" i="22"/>
  <c r="E66" i="22"/>
  <c r="O66" i="22" s="1"/>
  <c r="D66" i="22"/>
  <c r="C66" i="22"/>
  <c r="E65" i="22"/>
  <c r="D65" i="22"/>
  <c r="C65" i="22"/>
  <c r="E64" i="22"/>
  <c r="D64" i="22"/>
  <c r="C64" i="22"/>
  <c r="E63" i="22"/>
  <c r="I63" i="22" s="1"/>
  <c r="D63" i="22"/>
  <c r="C63" i="22"/>
  <c r="E62" i="22"/>
  <c r="O62" i="22" s="1"/>
  <c r="D62" i="22"/>
  <c r="C62" i="22"/>
  <c r="E61" i="22"/>
  <c r="D61" i="22"/>
  <c r="C61" i="22"/>
  <c r="E60" i="22"/>
  <c r="D60" i="22"/>
  <c r="C60" i="22"/>
  <c r="E59" i="22"/>
  <c r="I59" i="22"/>
  <c r="D59" i="22"/>
  <c r="C59" i="22"/>
  <c r="E58" i="22"/>
  <c r="O58" i="22" s="1"/>
  <c r="D58" i="22"/>
  <c r="C58" i="22"/>
  <c r="E57" i="22"/>
  <c r="D57" i="22"/>
  <c r="C57" i="22"/>
  <c r="E56" i="22"/>
  <c r="D56" i="22"/>
  <c r="C56" i="22"/>
  <c r="E55" i="22"/>
  <c r="D55" i="22"/>
  <c r="C55" i="22"/>
  <c r="E54" i="22"/>
  <c r="O54" i="22"/>
  <c r="D54" i="22"/>
  <c r="C54" i="22"/>
  <c r="E53" i="22"/>
  <c r="J53" i="22" s="1"/>
  <c r="D53" i="22"/>
  <c r="C53" i="22"/>
  <c r="E52" i="22"/>
  <c r="H52" i="22" s="1"/>
  <c r="H9" i="22"/>
  <c r="D52" i="22"/>
  <c r="C52" i="22"/>
  <c r="E51" i="22"/>
  <c r="I51" i="22" s="1"/>
  <c r="D51" i="22"/>
  <c r="C51" i="22"/>
  <c r="E50" i="22"/>
  <c r="O50" i="22"/>
  <c r="D50" i="22"/>
  <c r="C50" i="22"/>
  <c r="E49" i="22"/>
  <c r="M49" i="22" s="1"/>
  <c r="D49" i="22"/>
  <c r="C49" i="22"/>
  <c r="E48" i="22"/>
  <c r="D48" i="22"/>
  <c r="C48" i="22"/>
  <c r="E47" i="22"/>
  <c r="I47" i="22" s="1"/>
  <c r="D47" i="22"/>
  <c r="C47" i="22"/>
  <c r="E46" i="22"/>
  <c r="O46" i="22" s="1"/>
  <c r="D46" i="22"/>
  <c r="C46" i="22"/>
  <c r="E45" i="22"/>
  <c r="D45" i="22"/>
  <c r="C45" i="22"/>
  <c r="E44" i="22"/>
  <c r="D44" i="22"/>
  <c r="C44" i="22"/>
  <c r="E43" i="22"/>
  <c r="N43" i="22"/>
  <c r="I43" i="22"/>
  <c r="D43" i="22"/>
  <c r="C43" i="22"/>
  <c r="E42" i="22"/>
  <c r="D42" i="22"/>
  <c r="C42" i="22"/>
  <c r="E41" i="22"/>
  <c r="D41" i="22"/>
  <c r="C41" i="22"/>
  <c r="E40" i="22"/>
  <c r="J40" i="22" s="1"/>
  <c r="D40" i="22"/>
  <c r="C40" i="22"/>
  <c r="E39" i="22"/>
  <c r="K9" i="22"/>
  <c r="K39" i="22" s="1"/>
  <c r="D39" i="22"/>
  <c r="C39" i="22"/>
  <c r="E38" i="22"/>
  <c r="N38" i="22" s="1"/>
  <c r="I38" i="22"/>
  <c r="O38" i="22"/>
  <c r="D38" i="22"/>
  <c r="C38" i="22"/>
  <c r="E37" i="22"/>
  <c r="O37" i="22" s="1"/>
  <c r="G9" i="22"/>
  <c r="D37" i="22"/>
  <c r="C37" i="22"/>
  <c r="E36" i="22"/>
  <c r="D36" i="22"/>
  <c r="C36" i="22"/>
  <c r="E35" i="22"/>
  <c r="I35" i="22" s="1"/>
  <c r="D35" i="22"/>
  <c r="C35" i="22"/>
  <c r="E34" i="22"/>
  <c r="I34" i="22" s="1"/>
  <c r="O34" i="22"/>
  <c r="D34" i="22"/>
  <c r="C34" i="22"/>
  <c r="E33" i="22"/>
  <c r="G33" i="22" s="1"/>
  <c r="D33" i="22"/>
  <c r="C33" i="22"/>
  <c r="E32" i="22"/>
  <c r="D32" i="22"/>
  <c r="C32" i="22"/>
  <c r="E31" i="22"/>
  <c r="H31" i="22"/>
  <c r="I31" i="22"/>
  <c r="D31" i="22"/>
  <c r="C31" i="22"/>
  <c r="E30" i="22"/>
  <c r="O30" i="22" s="1"/>
  <c r="D30" i="22"/>
  <c r="C30" i="22"/>
  <c r="E29" i="22"/>
  <c r="G29" i="22" s="1"/>
  <c r="D29" i="22"/>
  <c r="C29" i="22"/>
  <c r="E28" i="22"/>
  <c r="N28" i="22" s="1"/>
  <c r="H28" i="22"/>
  <c r="M28" i="22"/>
  <c r="D28" i="22"/>
  <c r="C28" i="22"/>
  <c r="E27" i="22"/>
  <c r="D27" i="22"/>
  <c r="C27" i="22"/>
  <c r="E26" i="22"/>
  <c r="I26" i="22"/>
  <c r="O26" i="22"/>
  <c r="D26" i="22"/>
  <c r="C26" i="22"/>
  <c r="E25" i="22"/>
  <c r="M25" i="22" s="1"/>
  <c r="D25" i="22"/>
  <c r="C25" i="22"/>
  <c r="E24" i="22"/>
  <c r="D24" i="22"/>
  <c r="C24" i="22"/>
  <c r="E23" i="22"/>
  <c r="K23" i="22"/>
  <c r="D23" i="22"/>
  <c r="C23" i="22"/>
  <c r="E22" i="22"/>
  <c r="J22" i="22"/>
  <c r="I22" i="22"/>
  <c r="O22" i="22"/>
  <c r="D22" i="22"/>
  <c r="C22" i="22"/>
  <c r="A22" i="22"/>
  <c r="A23" i="22" s="1"/>
  <c r="A24" i="22" s="1"/>
  <c r="A25" i="22" s="1"/>
  <c r="A26" i="22" s="1"/>
  <c r="A27" i="22" s="1"/>
  <c r="A28" i="22" s="1"/>
  <c r="A29" i="22" s="1"/>
  <c r="A30" i="22" s="1"/>
  <c r="A31" i="22" s="1"/>
  <c r="A32" i="22" s="1"/>
  <c r="A33" i="22" s="1"/>
  <c r="A34" i="22" s="1"/>
  <c r="A35" i="22" s="1"/>
  <c r="A36" i="22" s="1"/>
  <c r="A37" i="22" s="1"/>
  <c r="A38" i="22" s="1"/>
  <c r="A39" i="22" s="1"/>
  <c r="A40" i="22" s="1"/>
  <c r="A41" i="22" s="1"/>
  <c r="A42" i="22" s="1"/>
  <c r="A43" i="22" s="1"/>
  <c r="A44" i="22" s="1"/>
  <c r="A45" i="22" s="1"/>
  <c r="A46" i="22" s="1"/>
  <c r="A47" i="22" s="1"/>
  <c r="A48" i="22" s="1"/>
  <c r="A49" i="22" s="1"/>
  <c r="A50" i="22" s="1"/>
  <c r="A51" i="22" s="1"/>
  <c r="A52" i="22" s="1"/>
  <c r="A53" i="22" s="1"/>
  <c r="A54" i="22" s="1"/>
  <c r="A55" i="22" s="1"/>
  <c r="A56" i="22" s="1"/>
  <c r="A57" i="22" s="1"/>
  <c r="A58" i="22" s="1"/>
  <c r="A59" i="22" s="1"/>
  <c r="A60" i="22" s="1"/>
  <c r="A61" i="22" s="1"/>
  <c r="A62" i="22" s="1"/>
  <c r="A63" i="22" s="1"/>
  <c r="A64" i="22" s="1"/>
  <c r="A65" i="22" s="1"/>
  <c r="A66" i="22" s="1"/>
  <c r="A67" i="22" s="1"/>
  <c r="A68" i="22" s="1"/>
  <c r="A69" i="22" s="1"/>
  <c r="A70" i="22" s="1"/>
  <c r="A71" i="22" s="1"/>
  <c r="A72" i="22" s="1"/>
  <c r="A73" i="22" s="1"/>
  <c r="A74" i="22" s="1"/>
  <c r="A75" i="22" s="1"/>
  <c r="A76" i="22" s="1"/>
  <c r="A77" i="22" s="1"/>
  <c r="A78" i="22" s="1"/>
  <c r="A79" i="22" s="1"/>
  <c r="A80" i="22" s="1"/>
  <c r="A81" i="22" s="1"/>
  <c r="A82" i="22" s="1"/>
  <c r="A83" i="22" s="1"/>
  <c r="A84" i="22" s="1"/>
  <c r="A85" i="22" s="1"/>
  <c r="A86" i="22" s="1"/>
  <c r="A87" i="22" s="1"/>
  <c r="A88" i="22" s="1"/>
  <c r="A89" i="22" s="1"/>
  <c r="A90" i="22" s="1"/>
  <c r="A91" i="22" s="1"/>
  <c r="A92" i="22" s="1"/>
  <c r="A93" i="22" s="1"/>
  <c r="A94" i="22" s="1"/>
  <c r="A95" i="22" s="1"/>
  <c r="E21" i="22"/>
  <c r="O21" i="22" s="1"/>
  <c r="G21" i="22"/>
  <c r="D21" i="22"/>
  <c r="C21" i="22"/>
  <c r="E20" i="22"/>
  <c r="N20" i="22"/>
  <c r="D20" i="22"/>
  <c r="C20" i="22"/>
  <c r="A20" i="22"/>
  <c r="A21" i="22" s="1"/>
  <c r="E19" i="22"/>
  <c r="K19" i="22"/>
  <c r="H19" i="22"/>
  <c r="I19" i="22"/>
  <c r="D19" i="22"/>
  <c r="C19" i="22"/>
  <c r="E18" i="22"/>
  <c r="L18" i="22" s="1"/>
  <c r="D18" i="22"/>
  <c r="C18" i="22"/>
  <c r="E17" i="22"/>
  <c r="N17" i="22" s="1"/>
  <c r="D17" i="22"/>
  <c r="C17" i="22"/>
  <c r="E16" i="22"/>
  <c r="O16" i="22" s="1"/>
  <c r="D16" i="22"/>
  <c r="C16" i="22"/>
  <c r="E15" i="22"/>
  <c r="O15" i="22"/>
  <c r="J15" i="22"/>
  <c r="G15" i="22"/>
  <c r="D15" i="22"/>
  <c r="C15" i="22"/>
  <c r="E14" i="22"/>
  <c r="O14" i="22" s="1"/>
  <c r="D14" i="22"/>
  <c r="C14" i="22"/>
  <c r="E13" i="22"/>
  <c r="O13" i="22" s="1"/>
  <c r="D13" i="22"/>
  <c r="C13" i="22"/>
  <c r="E12" i="22"/>
  <c r="O12" i="22" s="1"/>
  <c r="D12" i="22"/>
  <c r="C12" i="22"/>
  <c r="E11" i="22"/>
  <c r="I11" i="22" s="1"/>
  <c r="D11" i="22"/>
  <c r="C11" i="22"/>
  <c r="E10" i="22"/>
  <c r="O10" i="22" s="1"/>
  <c r="D10" i="22"/>
  <c r="C10" i="22"/>
  <c r="L9" i="22"/>
  <c r="L14" i="22" s="1"/>
  <c r="I69" i="22"/>
  <c r="H74" i="22"/>
  <c r="F9" i="22"/>
  <c r="F15" i="22" s="1"/>
  <c r="M4" i="22"/>
  <c r="L4" i="22"/>
  <c r="K4" i="22"/>
  <c r="J4" i="22"/>
  <c r="I4" i="22"/>
  <c r="H4" i="22"/>
  <c r="G4" i="22"/>
  <c r="F4" i="22"/>
  <c r="C3" i="22"/>
  <c r="F32" i="22"/>
  <c r="M14" i="22"/>
  <c r="I14" i="22"/>
  <c r="N13" i="22"/>
  <c r="I13" i="22"/>
  <c r="K11" i="22"/>
  <c r="N11" i="22"/>
  <c r="F24" i="22"/>
  <c r="F11" i="22"/>
  <c r="I10" i="22"/>
  <c r="G10" i="22"/>
  <c r="I17" i="22"/>
  <c r="N19" i="22"/>
  <c r="J21" i="22"/>
  <c r="F23" i="22"/>
  <c r="K24" i="22"/>
  <c r="N27" i="22"/>
  <c r="J29" i="22"/>
  <c r="F31" i="22"/>
  <c r="M32" i="22"/>
  <c r="M33" i="22"/>
  <c r="L38" i="22"/>
  <c r="H40" i="22"/>
  <c r="J41" i="22"/>
  <c r="J42" i="22"/>
  <c r="H43" i="22"/>
  <c r="M52" i="22"/>
  <c r="F55" i="22"/>
  <c r="L58" i="22"/>
  <c r="J61" i="22"/>
  <c r="H64" i="22"/>
  <c r="N67" i="22"/>
  <c r="J94" i="22"/>
  <c r="J12" i="22"/>
  <c r="H12" i="22"/>
  <c r="N18" i="22"/>
  <c r="F18" i="22"/>
  <c r="J18" i="22"/>
  <c r="F12" i="22"/>
  <c r="G18" i="22"/>
  <c r="L22" i="22"/>
  <c r="H32" i="22"/>
  <c r="H33" i="22"/>
  <c r="F34" i="22"/>
  <c r="N39" i="22"/>
  <c r="N40" i="22"/>
  <c r="M45" i="22"/>
  <c r="M57" i="22"/>
  <c r="M60" i="22"/>
  <c r="L66" i="22"/>
  <c r="J69" i="22"/>
  <c r="H72" i="22"/>
  <c r="H77" i="22"/>
  <c r="L79" i="22"/>
  <c r="K79" i="22"/>
  <c r="J79" i="22"/>
  <c r="I79" i="22"/>
  <c r="H79" i="22"/>
  <c r="O79" i="22"/>
  <c r="G79" i="22"/>
  <c r="N79" i="22"/>
  <c r="M79" i="22"/>
  <c r="F79" i="22"/>
  <c r="L21" i="22"/>
  <c r="F263" i="22"/>
  <c r="F259" i="22"/>
  <c r="F255" i="22"/>
  <c r="F251" i="22"/>
  <c r="F247" i="22"/>
  <c r="F243" i="22"/>
  <c r="F239" i="22"/>
  <c r="F235" i="22"/>
  <c r="F231" i="22"/>
  <c r="F227" i="22"/>
  <c r="F223" i="22"/>
  <c r="F219" i="22"/>
  <c r="F215" i="22"/>
  <c r="F211" i="22"/>
  <c r="F207" i="22"/>
  <c r="F203" i="22"/>
  <c r="F262" i="22"/>
  <c r="F258" i="22"/>
  <c r="F254" i="22"/>
  <c r="F250" i="22"/>
  <c r="F246" i="22"/>
  <c r="F242" i="22"/>
  <c r="F238" i="22"/>
  <c r="F234" i="22"/>
  <c r="F230" i="22"/>
  <c r="F226" i="22"/>
  <c r="F222" i="22"/>
  <c r="F218" i="22"/>
  <c r="F214" i="22"/>
  <c r="F210" i="22"/>
  <c r="F206" i="22"/>
  <c r="F202" i="22"/>
  <c r="F261" i="22"/>
  <c r="F257" i="22"/>
  <c r="F253" i="22"/>
  <c r="F249" i="22"/>
  <c r="F245" i="22"/>
  <c r="F241" i="22"/>
  <c r="F237" i="22"/>
  <c r="F233" i="22"/>
  <c r="F229" i="22"/>
  <c r="F225" i="22"/>
  <c r="F221" i="22"/>
  <c r="F217" i="22"/>
  <c r="F213" i="22"/>
  <c r="F209" i="22"/>
  <c r="F205" i="22"/>
  <c r="F201" i="22"/>
  <c r="F260" i="22"/>
  <c r="F256" i="22"/>
  <c r="F252" i="22"/>
  <c r="F248" i="22"/>
  <c r="F244" i="22"/>
  <c r="F240" i="22"/>
  <c r="F236" i="22"/>
  <c r="F232" i="22"/>
  <c r="F228" i="22"/>
  <c r="F224" i="22"/>
  <c r="F220" i="22"/>
  <c r="F216" i="22"/>
  <c r="F212" i="22"/>
  <c r="F208" i="22"/>
  <c r="F204" i="22"/>
  <c r="F200" i="22"/>
  <c r="F199" i="22"/>
  <c r="F198" i="22"/>
  <c r="F189" i="22"/>
  <c r="F181" i="22"/>
  <c r="F173" i="22"/>
  <c r="F197" i="22"/>
  <c r="F195" i="22"/>
  <c r="F187" i="22"/>
  <c r="F179" i="22"/>
  <c r="F190" i="22"/>
  <c r="F182" i="22"/>
  <c r="F174" i="22"/>
  <c r="F150" i="22"/>
  <c r="F147" i="22"/>
  <c r="F167" i="22"/>
  <c r="F159" i="22"/>
  <c r="F166" i="22"/>
  <c r="F165" i="22"/>
  <c r="F158" i="22"/>
  <c r="F157" i="22"/>
  <c r="F149" i="22"/>
  <c r="F175" i="22"/>
  <c r="F191" i="22"/>
  <c r="F113" i="22"/>
  <c r="F106" i="22"/>
  <c r="F98" i="22"/>
  <c r="F183" i="22"/>
  <c r="F151" i="22"/>
  <c r="F148" i="22"/>
  <c r="F112" i="22"/>
  <c r="F107" i="22"/>
  <c r="F93" i="22"/>
  <c r="F89" i="22"/>
  <c r="F102" i="22"/>
  <c r="F144" i="22"/>
  <c r="F139" i="22"/>
  <c r="F137" i="22"/>
  <c r="F130" i="22"/>
  <c r="F128" i="22"/>
  <c r="F123" i="22"/>
  <c r="F121" i="22"/>
  <c r="F114" i="22"/>
  <c r="F95" i="22"/>
  <c r="F72" i="22"/>
  <c r="F68" i="22"/>
  <c r="F64" i="22"/>
  <c r="F60" i="22"/>
  <c r="F56" i="22"/>
  <c r="F52" i="22"/>
  <c r="F48" i="22"/>
  <c r="F44" i="22"/>
  <c r="F87" i="22"/>
  <c r="F69" i="22"/>
  <c r="F65" i="22"/>
  <c r="F61" i="22"/>
  <c r="F57" i="22"/>
  <c r="F53" i="22"/>
  <c r="F49" i="22"/>
  <c r="F45" i="22"/>
  <c r="F41" i="22"/>
  <c r="F37" i="22"/>
  <c r="F33" i="22"/>
  <c r="F29" i="22"/>
  <c r="F25" i="22"/>
  <c r="F21" i="22"/>
  <c r="F145" i="22"/>
  <c r="F138" i="22"/>
  <c r="F136" i="22"/>
  <c r="F131" i="22"/>
  <c r="F129" i="22"/>
  <c r="F122" i="22"/>
  <c r="F120" i="22"/>
  <c r="F115" i="22"/>
  <c r="F75" i="22"/>
  <c r="F70" i="22"/>
  <c r="F66" i="22"/>
  <c r="F62" i="22"/>
  <c r="F58" i="22"/>
  <c r="F54" i="22"/>
  <c r="F50" i="22"/>
  <c r="F46" i="22"/>
  <c r="F91" i="22"/>
  <c r="F77" i="22"/>
  <c r="F83" i="22"/>
  <c r="N263" i="22"/>
  <c r="N259" i="22"/>
  <c r="N255" i="22"/>
  <c r="N251" i="22"/>
  <c r="N247" i="22"/>
  <c r="N243" i="22"/>
  <c r="N239" i="22"/>
  <c r="N235" i="22"/>
  <c r="N231" i="22"/>
  <c r="N227" i="22"/>
  <c r="N223" i="22"/>
  <c r="N219" i="22"/>
  <c r="N215" i="22"/>
  <c r="N211" i="22"/>
  <c r="N207" i="22"/>
  <c r="N203" i="22"/>
  <c r="N262" i="22"/>
  <c r="N258" i="22"/>
  <c r="N254" i="22"/>
  <c r="N250" i="22"/>
  <c r="N246" i="22"/>
  <c r="N242" i="22"/>
  <c r="N238" i="22"/>
  <c r="N234" i="22"/>
  <c r="N230" i="22"/>
  <c r="N226" i="22"/>
  <c r="N222" i="22"/>
  <c r="N218" i="22"/>
  <c r="N214" i="22"/>
  <c r="N210" i="22"/>
  <c r="N206" i="22"/>
  <c r="N202" i="22"/>
  <c r="N261" i="22"/>
  <c r="N257" i="22"/>
  <c r="N253" i="22"/>
  <c r="N249" i="22"/>
  <c r="N245" i="22"/>
  <c r="N241" i="22"/>
  <c r="N237" i="22"/>
  <c r="N233" i="22"/>
  <c r="N229" i="22"/>
  <c r="N225" i="22"/>
  <c r="N221" i="22"/>
  <c r="N217" i="22"/>
  <c r="N213" i="22"/>
  <c r="N209" i="22"/>
  <c r="N205" i="22"/>
  <c r="N201" i="22"/>
  <c r="N260" i="22"/>
  <c r="N256" i="22"/>
  <c r="N252" i="22"/>
  <c r="N248" i="22"/>
  <c r="N244" i="22"/>
  <c r="N240" i="22"/>
  <c r="N236" i="22"/>
  <c r="N232" i="22"/>
  <c r="N228" i="22"/>
  <c r="N224" i="22"/>
  <c r="N220" i="22"/>
  <c r="N216" i="22"/>
  <c r="N212" i="22"/>
  <c r="N208" i="22"/>
  <c r="N204" i="22"/>
  <c r="N200" i="22"/>
  <c r="N189" i="22"/>
  <c r="N181" i="22"/>
  <c r="N173" i="22"/>
  <c r="N195" i="22"/>
  <c r="N187" i="22"/>
  <c r="N179" i="22"/>
  <c r="N190" i="22"/>
  <c r="N182" i="22"/>
  <c r="N174" i="22"/>
  <c r="N198" i="22"/>
  <c r="N175" i="22"/>
  <c r="N150" i="22"/>
  <c r="N191" i="22"/>
  <c r="N149" i="22"/>
  <c r="N171" i="22"/>
  <c r="N151" i="22"/>
  <c r="N183" i="22"/>
  <c r="N109" i="22"/>
  <c r="N106" i="22"/>
  <c r="N98" i="22"/>
  <c r="N158" i="22"/>
  <c r="N166" i="22"/>
  <c r="N159" i="22"/>
  <c r="N145" i="22"/>
  <c r="N139" i="22"/>
  <c r="N138" i="22"/>
  <c r="N137" i="22"/>
  <c r="N131" i="22"/>
  <c r="N130" i="22"/>
  <c r="N129" i="22"/>
  <c r="N123" i="22"/>
  <c r="N122" i="22"/>
  <c r="N121" i="22"/>
  <c r="N115" i="22"/>
  <c r="N114" i="22"/>
  <c r="N113" i="22"/>
  <c r="N93" i="22"/>
  <c r="N102" i="22"/>
  <c r="N167" i="22"/>
  <c r="N157" i="22"/>
  <c r="N155" i="22"/>
  <c r="N196" i="22"/>
  <c r="N163" i="22"/>
  <c r="N68" i="22"/>
  <c r="N64" i="22"/>
  <c r="N60" i="22"/>
  <c r="N56" i="22"/>
  <c r="N52" i="22"/>
  <c r="N48" i="22"/>
  <c r="N44" i="22"/>
  <c r="N165" i="22"/>
  <c r="N87" i="22"/>
  <c r="N69" i="22"/>
  <c r="N65" i="22"/>
  <c r="N61" i="22"/>
  <c r="N57" i="22"/>
  <c r="N53" i="22"/>
  <c r="N49" i="22"/>
  <c r="N45" i="22"/>
  <c r="N41" i="22"/>
  <c r="N37" i="22"/>
  <c r="N33" i="22"/>
  <c r="N29" i="22"/>
  <c r="N25" i="22"/>
  <c r="N21" i="22"/>
  <c r="N91" i="22"/>
  <c r="N70" i="22"/>
  <c r="N66" i="22"/>
  <c r="N62" i="22"/>
  <c r="N58" i="22"/>
  <c r="N54" i="22"/>
  <c r="N50" i="22"/>
  <c r="N46" i="22"/>
  <c r="N103" i="22"/>
  <c r="N95" i="22"/>
  <c r="K10" i="22"/>
  <c r="J11" i="22"/>
  <c r="G12" i="22"/>
  <c r="N15" i="22"/>
  <c r="K16" i="22"/>
  <c r="J17" i="22"/>
  <c r="H18" i="22"/>
  <c r="F19" i="22"/>
  <c r="N22" i="22"/>
  <c r="L23" i="22"/>
  <c r="J24" i="22"/>
  <c r="H25" i="22"/>
  <c r="F26" i="22"/>
  <c r="N30" i="22"/>
  <c r="L31" i="22"/>
  <c r="J32" i="22"/>
  <c r="J33" i="22"/>
  <c r="F35" i="22"/>
  <c r="M36" i="22"/>
  <c r="M37" i="22"/>
  <c r="J45" i="22"/>
  <c r="M48" i="22"/>
  <c r="F51" i="22"/>
  <c r="L54" i="22"/>
  <c r="J57" i="22"/>
  <c r="H60" i="22"/>
  <c r="N63" i="22"/>
  <c r="I133" i="22"/>
  <c r="H133" i="22"/>
  <c r="N133" i="22"/>
  <c r="F133" i="22"/>
  <c r="K133" i="22"/>
  <c r="O133" i="22"/>
  <c r="M133" i="22"/>
  <c r="L133" i="22"/>
  <c r="J133" i="22"/>
  <c r="G133" i="22"/>
  <c r="F13" i="22"/>
  <c r="L17" i="22"/>
  <c r="I18" i="22"/>
  <c r="L20" i="22"/>
  <c r="K20" i="22"/>
  <c r="I20" i="22"/>
  <c r="O20" i="22"/>
  <c r="G20" i="22"/>
  <c r="N23" i="22"/>
  <c r="J25" i="22"/>
  <c r="F27" i="22"/>
  <c r="L28" i="22"/>
  <c r="K28" i="22"/>
  <c r="I28" i="22"/>
  <c r="O28" i="22"/>
  <c r="G28" i="22"/>
  <c r="N31" i="22"/>
  <c r="N32" i="22"/>
  <c r="L33" i="22"/>
  <c r="J34" i="22"/>
  <c r="H35" i="22"/>
  <c r="F36" i="22"/>
  <c r="H48" i="22"/>
  <c r="N51" i="22"/>
  <c r="M65" i="22"/>
  <c r="M68" i="22"/>
  <c r="F71" i="22"/>
  <c r="N83" i="22"/>
  <c r="M91" i="22"/>
  <c r="L41" i="22"/>
  <c r="L72" i="22"/>
  <c r="I117" i="22"/>
  <c r="H117" i="22"/>
  <c r="N117" i="22"/>
  <c r="F117" i="22"/>
  <c r="K117" i="22"/>
  <c r="O117" i="22"/>
  <c r="M117" i="22"/>
  <c r="L117" i="22"/>
  <c r="J117" i="22"/>
  <c r="G117" i="22"/>
  <c r="M260" i="22"/>
  <c r="M256" i="22"/>
  <c r="M252" i="22"/>
  <c r="M248" i="22"/>
  <c r="M244" i="22"/>
  <c r="M240" i="22"/>
  <c r="M236" i="22"/>
  <c r="M232" i="22"/>
  <c r="M228" i="22"/>
  <c r="M224" i="22"/>
  <c r="M220" i="22"/>
  <c r="M216" i="22"/>
  <c r="M212" i="22"/>
  <c r="M208" i="22"/>
  <c r="M204" i="22"/>
  <c r="M200" i="22"/>
  <c r="M263" i="22"/>
  <c r="M259" i="22"/>
  <c r="M262" i="22"/>
  <c r="M258" i="22"/>
  <c r="M254" i="22"/>
  <c r="M250" i="22"/>
  <c r="M246" i="22"/>
  <c r="M242" i="22"/>
  <c r="M238" i="22"/>
  <c r="M234" i="22"/>
  <c r="M230" i="22"/>
  <c r="M226" i="22"/>
  <c r="M222" i="22"/>
  <c r="M218" i="22"/>
  <c r="M214" i="22"/>
  <c r="M210" i="22"/>
  <c r="M206" i="22"/>
  <c r="M202" i="22"/>
  <c r="M243" i="22"/>
  <c r="M227" i="22"/>
  <c r="M211" i="22"/>
  <c r="M249" i="22"/>
  <c r="M233" i="22"/>
  <c r="M217" i="22"/>
  <c r="M201" i="22"/>
  <c r="M261" i="22"/>
  <c r="M255" i="22"/>
  <c r="M239" i="22"/>
  <c r="M223" i="22"/>
  <c r="M207" i="22"/>
  <c r="M245" i="22"/>
  <c r="M229" i="22"/>
  <c r="M213" i="22"/>
  <c r="M251" i="22"/>
  <c r="M235" i="22"/>
  <c r="M219" i="22"/>
  <c r="M203" i="22"/>
  <c r="M241" i="22"/>
  <c r="M225" i="22"/>
  <c r="M209" i="22"/>
  <c r="M257" i="22"/>
  <c r="M253" i="22"/>
  <c r="M237" i="22"/>
  <c r="M221" i="22"/>
  <c r="M205" i="22"/>
  <c r="M231" i="22"/>
  <c r="M188" i="22"/>
  <c r="M199" i="22"/>
  <c r="M197" i="22"/>
  <c r="M147" i="22"/>
  <c r="M247" i="22"/>
  <c r="M150" i="22"/>
  <c r="M163" i="22"/>
  <c r="M168" i="22"/>
  <c r="M156" i="22"/>
  <c r="M215" i="22"/>
  <c r="M164" i="22"/>
  <c r="M154" i="22"/>
  <c r="M146" i="22"/>
  <c r="M162" i="22"/>
  <c r="M152" i="22"/>
  <c r="M155" i="22"/>
  <c r="M110" i="22"/>
  <c r="M170" i="22"/>
  <c r="M160" i="22"/>
  <c r="M100" i="22"/>
  <c r="M75" i="22"/>
  <c r="M10" i="22"/>
  <c r="I12" i="22"/>
  <c r="J14" i="22"/>
  <c r="H14" i="22"/>
  <c r="N14" i="22"/>
  <c r="F14" i="22"/>
  <c r="M16" i="22"/>
  <c r="H262" i="22"/>
  <c r="H258" i="22"/>
  <c r="H254" i="22"/>
  <c r="H250" i="22"/>
  <c r="H246" i="22"/>
  <c r="H242" i="22"/>
  <c r="H238" i="22"/>
  <c r="H234" i="22"/>
  <c r="H230" i="22"/>
  <c r="H226" i="22"/>
  <c r="H222" i="22"/>
  <c r="H218" i="22"/>
  <c r="H214" i="22"/>
  <c r="H210" i="22"/>
  <c r="H206" i="22"/>
  <c r="H202" i="22"/>
  <c r="H261" i="22"/>
  <c r="H257" i="22"/>
  <c r="H253" i="22"/>
  <c r="H249" i="22"/>
  <c r="H245" i="22"/>
  <c r="H241" i="22"/>
  <c r="H237" i="22"/>
  <c r="H233" i="22"/>
  <c r="H229" i="22"/>
  <c r="H225" i="22"/>
  <c r="H221" i="22"/>
  <c r="H217" i="22"/>
  <c r="H213" i="22"/>
  <c r="H209" i="22"/>
  <c r="H205" i="22"/>
  <c r="H201" i="22"/>
  <c r="H198" i="22"/>
  <c r="H260" i="22"/>
  <c r="H256" i="22"/>
  <c r="H252" i="22"/>
  <c r="H248" i="22"/>
  <c r="H244" i="22"/>
  <c r="H240" i="22"/>
  <c r="H236" i="22"/>
  <c r="H232" i="22"/>
  <c r="H228" i="22"/>
  <c r="H224" i="22"/>
  <c r="H220" i="22"/>
  <c r="H216" i="22"/>
  <c r="H212" i="22"/>
  <c r="H208" i="22"/>
  <c r="H204" i="22"/>
  <c r="H200" i="22"/>
  <c r="H263" i="22"/>
  <c r="H259" i="22"/>
  <c r="H255" i="22"/>
  <c r="H251" i="22"/>
  <c r="H247" i="22"/>
  <c r="H243" i="22"/>
  <c r="H239" i="22"/>
  <c r="H235" i="22"/>
  <c r="H231" i="22"/>
  <c r="H227" i="22"/>
  <c r="H223" i="22"/>
  <c r="H219" i="22"/>
  <c r="H215" i="22"/>
  <c r="H211" i="22"/>
  <c r="H207" i="22"/>
  <c r="H203" i="22"/>
  <c r="H193" i="22"/>
  <c r="H185" i="22"/>
  <c r="H175" i="22"/>
  <c r="H167" i="22"/>
  <c r="H159" i="22"/>
  <c r="H177" i="22"/>
  <c r="H169" i="22"/>
  <c r="H163" i="22"/>
  <c r="H161" i="22"/>
  <c r="H155" i="22"/>
  <c r="H153" i="22"/>
  <c r="H165" i="22"/>
  <c r="H157" i="22"/>
  <c r="H149" i="22"/>
  <c r="H151" i="22"/>
  <c r="H189" i="22"/>
  <c r="H139" i="22"/>
  <c r="H131" i="22"/>
  <c r="H123" i="22"/>
  <c r="H115" i="22"/>
  <c r="H140" i="22"/>
  <c r="H132" i="22"/>
  <c r="H124" i="22"/>
  <c r="H116" i="22"/>
  <c r="H181" i="22"/>
  <c r="H147" i="22"/>
  <c r="H112" i="22"/>
  <c r="H104" i="22"/>
  <c r="H96" i="22"/>
  <c r="H111" i="22"/>
  <c r="H110" i="22"/>
  <c r="H102" i="22"/>
  <c r="H94" i="22"/>
  <c r="H90" i="22"/>
  <c r="H86" i="22"/>
  <c r="H82" i="22"/>
  <c r="H78" i="22"/>
  <c r="H173" i="22"/>
  <c r="H145" i="22"/>
  <c r="H144" i="22"/>
  <c r="H137" i="22"/>
  <c r="H136" i="22"/>
  <c r="H129" i="22"/>
  <c r="H121" i="22"/>
  <c r="H108" i="22"/>
  <c r="H106" i="22"/>
  <c r="H98" i="22"/>
  <c r="H69" i="22"/>
  <c r="H65" i="22"/>
  <c r="H61" i="22"/>
  <c r="H57" i="22"/>
  <c r="H53" i="22"/>
  <c r="H49" i="22"/>
  <c r="H45" i="22"/>
  <c r="H84" i="22"/>
  <c r="H70" i="22"/>
  <c r="H66" i="22"/>
  <c r="H62" i="22"/>
  <c r="H58" i="22"/>
  <c r="H54" i="22"/>
  <c r="H50" i="22"/>
  <c r="H46" i="22"/>
  <c r="H42" i="22"/>
  <c r="H38" i="22"/>
  <c r="H34" i="22"/>
  <c r="H30" i="22"/>
  <c r="H26" i="22"/>
  <c r="H22" i="22"/>
  <c r="H113" i="22"/>
  <c r="H88" i="22"/>
  <c r="H71" i="22"/>
  <c r="H67" i="22"/>
  <c r="H63" i="22"/>
  <c r="H59" i="22"/>
  <c r="H55" i="22"/>
  <c r="H51" i="22"/>
  <c r="H92" i="22"/>
  <c r="L11" i="22"/>
  <c r="K12" i="22"/>
  <c r="H13" i="22"/>
  <c r="G14" i="22"/>
  <c r="M15" i="22"/>
  <c r="M17" i="22"/>
  <c r="K18" i="22"/>
  <c r="J19" i="22"/>
  <c r="F20" i="22"/>
  <c r="M21" i="22"/>
  <c r="N24" i="22"/>
  <c r="L25" i="22"/>
  <c r="J26" i="22"/>
  <c r="H27" i="22"/>
  <c r="F28" i="22"/>
  <c r="M29" i="22"/>
  <c r="L34" i="22"/>
  <c r="H36" i="22"/>
  <c r="H37" i="22"/>
  <c r="F38" i="22"/>
  <c r="M42" i="22"/>
  <c r="M44" i="22"/>
  <c r="F47" i="22"/>
  <c r="M53" i="22"/>
  <c r="M56" i="22"/>
  <c r="F59" i="22"/>
  <c r="J65" i="22"/>
  <c r="H68" i="22"/>
  <c r="N71" i="22"/>
  <c r="J105" i="22"/>
  <c r="L260" i="22"/>
  <c r="L256" i="22"/>
  <c r="L252" i="22"/>
  <c r="L248" i="22"/>
  <c r="L244" i="22"/>
  <c r="L240" i="22"/>
  <c r="L236" i="22"/>
  <c r="L232" i="22"/>
  <c r="L228" i="22"/>
  <c r="L224" i="22"/>
  <c r="L220" i="22"/>
  <c r="L216" i="22"/>
  <c r="L212" i="22"/>
  <c r="L208" i="22"/>
  <c r="L204" i="22"/>
  <c r="L200" i="22"/>
  <c r="L263" i="22"/>
  <c r="L259" i="22"/>
  <c r="L255" i="22"/>
  <c r="L251" i="22"/>
  <c r="L247" i="22"/>
  <c r="L243" i="22"/>
  <c r="L239" i="22"/>
  <c r="L235" i="22"/>
  <c r="L231" i="22"/>
  <c r="L227" i="22"/>
  <c r="L223" i="22"/>
  <c r="L219" i="22"/>
  <c r="L215" i="22"/>
  <c r="L211" i="22"/>
  <c r="L207" i="22"/>
  <c r="L203" i="22"/>
  <c r="L262" i="22"/>
  <c r="L258" i="22"/>
  <c r="L254" i="22"/>
  <c r="L250" i="22"/>
  <c r="L246" i="22"/>
  <c r="L242" i="22"/>
  <c r="L238" i="22"/>
  <c r="L234" i="22"/>
  <c r="L230" i="22"/>
  <c r="L226" i="22"/>
  <c r="L222" i="22"/>
  <c r="L218" i="22"/>
  <c r="L214" i="22"/>
  <c r="L210" i="22"/>
  <c r="L206" i="22"/>
  <c r="L202" i="22"/>
  <c r="L261" i="22"/>
  <c r="L257" i="22"/>
  <c r="L253" i="22"/>
  <c r="L249" i="22"/>
  <c r="L245" i="22"/>
  <c r="L241" i="22"/>
  <c r="L237" i="22"/>
  <c r="L233" i="22"/>
  <c r="L229" i="22"/>
  <c r="L225" i="22"/>
  <c r="L221" i="22"/>
  <c r="L217" i="22"/>
  <c r="L213" i="22"/>
  <c r="L209" i="22"/>
  <c r="L205" i="22"/>
  <c r="L201" i="22"/>
  <c r="L191" i="22"/>
  <c r="L183" i="22"/>
  <c r="L175" i="22"/>
  <c r="L189" i="22"/>
  <c r="L181" i="22"/>
  <c r="L190" i="22"/>
  <c r="L151" i="22"/>
  <c r="L145" i="22"/>
  <c r="L193" i="22"/>
  <c r="L150" i="22"/>
  <c r="L177" i="22"/>
  <c r="L168" i="22"/>
  <c r="L165" i="22"/>
  <c r="L160" i="22"/>
  <c r="L157" i="22"/>
  <c r="L153" i="22"/>
  <c r="L185" i="22"/>
  <c r="L161" i="22"/>
  <c r="L109" i="22"/>
  <c r="L108" i="22"/>
  <c r="L106" i="22"/>
  <c r="L98" i="22"/>
  <c r="L173" i="22"/>
  <c r="L149" i="22"/>
  <c r="L140" i="22"/>
  <c r="L132" i="22"/>
  <c r="L124" i="22"/>
  <c r="L116" i="22"/>
  <c r="L92" i="22"/>
  <c r="L88" i="22"/>
  <c r="L84" i="22"/>
  <c r="L169" i="22"/>
  <c r="L159" i="22"/>
  <c r="L139" i="22"/>
  <c r="L138" i="22"/>
  <c r="L131" i="22"/>
  <c r="L130" i="22"/>
  <c r="L123" i="22"/>
  <c r="L122" i="22"/>
  <c r="L115" i="22"/>
  <c r="L114" i="22"/>
  <c r="L146" i="22"/>
  <c r="L167" i="22"/>
  <c r="L147" i="22"/>
  <c r="L102" i="22"/>
  <c r="L71" i="22"/>
  <c r="L67" i="22"/>
  <c r="L63" i="22"/>
  <c r="L59" i="22"/>
  <c r="L55" i="22"/>
  <c r="L51" i="22"/>
  <c r="L47" i="22"/>
  <c r="L43" i="22"/>
  <c r="L90" i="22"/>
  <c r="L78" i="22"/>
  <c r="L111" i="22"/>
  <c r="L82" i="22"/>
  <c r="L76" i="22"/>
  <c r="L69" i="22"/>
  <c r="L65" i="22"/>
  <c r="L61" i="22"/>
  <c r="L57" i="22"/>
  <c r="L53" i="22"/>
  <c r="L49" i="22"/>
  <c r="L45" i="22"/>
  <c r="L105" i="22"/>
  <c r="L94" i="22"/>
  <c r="L97" i="22"/>
  <c r="L86" i="22"/>
  <c r="L39" i="22"/>
  <c r="M12" i="22"/>
  <c r="M18" i="22"/>
  <c r="L26" i="22"/>
  <c r="N34" i="22"/>
  <c r="L35" i="22"/>
  <c r="J36" i="22"/>
  <c r="J37" i="22"/>
  <c r="F39" i="22"/>
  <c r="M40" i="22"/>
  <c r="M41" i="22"/>
  <c r="F42" i="22"/>
  <c r="H44" i="22"/>
  <c r="H47" i="22"/>
  <c r="L50" i="22"/>
  <c r="H56" i="22"/>
  <c r="N59" i="22"/>
  <c r="N73" i="22"/>
  <c r="L29" i="22"/>
  <c r="L42" i="22"/>
  <c r="J261" i="22"/>
  <c r="J257" i="22"/>
  <c r="J253" i="22"/>
  <c r="J249" i="22"/>
  <c r="J245" i="22"/>
  <c r="J241" i="22"/>
  <c r="J237" i="22"/>
  <c r="J233" i="22"/>
  <c r="J229" i="22"/>
  <c r="J225" i="22"/>
  <c r="J221" i="22"/>
  <c r="J217" i="22"/>
  <c r="J213" i="22"/>
  <c r="J209" i="22"/>
  <c r="J205" i="22"/>
  <c r="J201" i="22"/>
  <c r="J260" i="22"/>
  <c r="J256" i="22"/>
  <c r="J252" i="22"/>
  <c r="J248" i="22"/>
  <c r="J244" i="22"/>
  <c r="J240" i="22"/>
  <c r="J236" i="22"/>
  <c r="J232" i="22"/>
  <c r="J228" i="22"/>
  <c r="J224" i="22"/>
  <c r="J220" i="22"/>
  <c r="J216" i="22"/>
  <c r="J212" i="22"/>
  <c r="J208" i="22"/>
  <c r="J204" i="22"/>
  <c r="J200" i="22"/>
  <c r="J263" i="22"/>
  <c r="J259" i="22"/>
  <c r="J255" i="22"/>
  <c r="J251" i="22"/>
  <c r="J247" i="22"/>
  <c r="J243" i="22"/>
  <c r="J239" i="22"/>
  <c r="J235" i="22"/>
  <c r="J231" i="22"/>
  <c r="J227" i="22"/>
  <c r="J223" i="22"/>
  <c r="J219" i="22"/>
  <c r="J215" i="22"/>
  <c r="J211" i="22"/>
  <c r="J207" i="22"/>
  <c r="J203" i="22"/>
  <c r="J262" i="22"/>
  <c r="J258" i="22"/>
  <c r="J254" i="22"/>
  <c r="J250" i="22"/>
  <c r="J246" i="22"/>
  <c r="J242" i="22"/>
  <c r="J238" i="22"/>
  <c r="J234" i="22"/>
  <c r="J230" i="22"/>
  <c r="J226" i="22"/>
  <c r="J222" i="22"/>
  <c r="J218" i="22"/>
  <c r="J214" i="22"/>
  <c r="J210" i="22"/>
  <c r="J206" i="22"/>
  <c r="J202" i="22"/>
  <c r="J193" i="22"/>
  <c r="J185" i="22"/>
  <c r="J177" i="22"/>
  <c r="J191" i="22"/>
  <c r="J183" i="22"/>
  <c r="J194" i="22"/>
  <c r="J186" i="22"/>
  <c r="J178" i="22"/>
  <c r="J173" i="22"/>
  <c r="J165" i="22"/>
  <c r="J157" i="22"/>
  <c r="J190" i="22"/>
  <c r="J171" i="22"/>
  <c r="J170" i="22"/>
  <c r="J162" i="22"/>
  <c r="J154" i="22"/>
  <c r="J151" i="22"/>
  <c r="J195" i="22"/>
  <c r="J175" i="22"/>
  <c r="J187" i="22"/>
  <c r="J145" i="22"/>
  <c r="J137" i="22"/>
  <c r="J129" i="22"/>
  <c r="J121" i="22"/>
  <c r="J169" i="22"/>
  <c r="J167" i="22"/>
  <c r="J163" i="22"/>
  <c r="J161" i="22"/>
  <c r="J159" i="22"/>
  <c r="J155" i="22"/>
  <c r="J153" i="22"/>
  <c r="J149" i="22"/>
  <c r="J110" i="22"/>
  <c r="J102" i="22"/>
  <c r="J109" i="22"/>
  <c r="J140" i="22"/>
  <c r="J132" i="22"/>
  <c r="J124" i="22"/>
  <c r="J116" i="22"/>
  <c r="J108" i="22"/>
  <c r="J106" i="22"/>
  <c r="J98" i="22"/>
  <c r="J113" i="22"/>
  <c r="J146" i="22"/>
  <c r="J73" i="22"/>
  <c r="J70" i="22"/>
  <c r="J66" i="22"/>
  <c r="J62" i="22"/>
  <c r="J58" i="22"/>
  <c r="J54" i="22"/>
  <c r="J50" i="22"/>
  <c r="J46" i="22"/>
  <c r="J81" i="22"/>
  <c r="J75" i="22"/>
  <c r="J93" i="22"/>
  <c r="J77" i="22"/>
  <c r="J71" i="22"/>
  <c r="J67" i="22"/>
  <c r="J63" i="22"/>
  <c r="J59" i="22"/>
  <c r="J55" i="22"/>
  <c r="J51" i="22"/>
  <c r="J47" i="22"/>
  <c r="J43" i="22"/>
  <c r="J39" i="22"/>
  <c r="J35" i="22"/>
  <c r="J31" i="22"/>
  <c r="J27" i="22"/>
  <c r="J23" i="22"/>
  <c r="J198" i="22"/>
  <c r="J147" i="22"/>
  <c r="J107" i="22"/>
  <c r="J85" i="22"/>
  <c r="J72" i="22"/>
  <c r="J68" i="22"/>
  <c r="J64" i="22"/>
  <c r="J60" i="22"/>
  <c r="J56" i="22"/>
  <c r="J52" i="22"/>
  <c r="J48" i="22"/>
  <c r="J44" i="22"/>
  <c r="J179" i="22"/>
  <c r="J89" i="22"/>
  <c r="N10" i="22"/>
  <c r="F10" i="22"/>
  <c r="L10" i="22"/>
  <c r="J10" i="22"/>
  <c r="N12" i="22"/>
  <c r="J13" i="22"/>
  <c r="K14" i="22"/>
  <c r="H16" i="22"/>
  <c r="N16" i="22"/>
  <c r="F16" i="22"/>
  <c r="L16" i="22"/>
  <c r="O18" i="22"/>
  <c r="L19" i="22"/>
  <c r="J20" i="22"/>
  <c r="H21" i="22"/>
  <c r="F22" i="22"/>
  <c r="N26" i="22"/>
  <c r="L27" i="22"/>
  <c r="J28" i="22"/>
  <c r="H29" i="22"/>
  <c r="F30" i="22"/>
  <c r="N35" i="22"/>
  <c r="N36" i="22"/>
  <c r="L37" i="22"/>
  <c r="J38" i="22"/>
  <c r="H39" i="22"/>
  <c r="F40" i="22"/>
  <c r="H41" i="22"/>
  <c r="F43" i="22"/>
  <c r="N47" i="22"/>
  <c r="M61" i="22"/>
  <c r="M64" i="22"/>
  <c r="F67" i="22"/>
  <c r="L70" i="22"/>
  <c r="M73" i="22"/>
  <c r="H80" i="22"/>
  <c r="F103" i="22"/>
  <c r="G263" i="22"/>
  <c r="G259" i="22"/>
  <c r="G255" i="22"/>
  <c r="G251" i="22"/>
  <c r="G247" i="22"/>
  <c r="G243" i="22"/>
  <c r="G239" i="22"/>
  <c r="G235" i="22"/>
  <c r="G231" i="22"/>
  <c r="G227" i="22"/>
  <c r="G223" i="22"/>
  <c r="G219" i="22"/>
  <c r="G215" i="22"/>
  <c r="G211" i="22"/>
  <c r="G207" i="22"/>
  <c r="G203" i="22"/>
  <c r="G262" i="22"/>
  <c r="G258" i="22"/>
  <c r="G261" i="22"/>
  <c r="G257" i="22"/>
  <c r="G253" i="22"/>
  <c r="G249" i="22"/>
  <c r="G245" i="22"/>
  <c r="G241" i="22"/>
  <c r="G237" i="22"/>
  <c r="G233" i="22"/>
  <c r="G229" i="22"/>
  <c r="G225" i="22"/>
  <c r="G221" i="22"/>
  <c r="G217" i="22"/>
  <c r="G213" i="22"/>
  <c r="G209" i="22"/>
  <c r="G205" i="22"/>
  <c r="G201" i="22"/>
  <c r="G250" i="22"/>
  <c r="G234" i="22"/>
  <c r="G218" i="22"/>
  <c r="G202" i="22"/>
  <c r="G256" i="22"/>
  <c r="G240" i="22"/>
  <c r="G224" i="22"/>
  <c r="G208" i="22"/>
  <c r="G246" i="22"/>
  <c r="G230" i="22"/>
  <c r="G214" i="22"/>
  <c r="G190" i="22"/>
  <c r="G182" i="22"/>
  <c r="G252" i="22"/>
  <c r="G236" i="22"/>
  <c r="G220" i="22"/>
  <c r="G204" i="22"/>
  <c r="G193" i="22"/>
  <c r="G185" i="22"/>
  <c r="G177" i="22"/>
  <c r="G260" i="22"/>
  <c r="G242" i="22"/>
  <c r="G226" i="22"/>
  <c r="G210" i="22"/>
  <c r="G248" i="22"/>
  <c r="G232" i="22"/>
  <c r="G216" i="22"/>
  <c r="G200" i="22"/>
  <c r="G167" i="22"/>
  <c r="G159" i="22"/>
  <c r="G244" i="22"/>
  <c r="G228" i="22"/>
  <c r="G212" i="22"/>
  <c r="G206" i="22"/>
  <c r="G254" i="22"/>
  <c r="G186" i="22"/>
  <c r="G174" i="22"/>
  <c r="G169" i="22"/>
  <c r="G166" i="22"/>
  <c r="G161" i="22"/>
  <c r="G158" i="22"/>
  <c r="G153" i="22"/>
  <c r="G222" i="22"/>
  <c r="G178" i="22"/>
  <c r="G151" i="22"/>
  <c r="G194" i="22"/>
  <c r="G150" i="22"/>
  <c r="G147" i="22"/>
  <c r="G145" i="22"/>
  <c r="G137" i="22"/>
  <c r="G129" i="22"/>
  <c r="G121" i="22"/>
  <c r="G113" i="22"/>
  <c r="G101" i="22"/>
  <c r="G92" i="22"/>
  <c r="G88" i="22"/>
  <c r="G84" i="22"/>
  <c r="G80" i="22"/>
  <c r="G238" i="22"/>
  <c r="G107" i="22"/>
  <c r="G99" i="22"/>
  <c r="G81" i="22"/>
  <c r="G110" i="22"/>
  <c r="G102" i="22"/>
  <c r="G86" i="22"/>
  <c r="G82" i="22"/>
  <c r="G140" i="22"/>
  <c r="G139" i="22"/>
  <c r="G132" i="22"/>
  <c r="G131" i="22"/>
  <c r="G124" i="22"/>
  <c r="G123" i="22"/>
  <c r="G116" i="22"/>
  <c r="G115" i="22"/>
  <c r="O263" i="22"/>
  <c r="O259" i="22"/>
  <c r="O255" i="22"/>
  <c r="O251" i="22"/>
  <c r="O247" i="22"/>
  <c r="O243" i="22"/>
  <c r="O239" i="22"/>
  <c r="O235" i="22"/>
  <c r="O231" i="22"/>
  <c r="O227" i="22"/>
  <c r="O223" i="22"/>
  <c r="O219" i="22"/>
  <c r="O215" i="22"/>
  <c r="O211" i="22"/>
  <c r="O207" i="22"/>
  <c r="O203" i="22"/>
  <c r="O262" i="22"/>
  <c r="O258" i="22"/>
  <c r="O261" i="22"/>
  <c r="O257" i="22"/>
  <c r="O253" i="22"/>
  <c r="O249" i="22"/>
  <c r="O245" i="22"/>
  <c r="O241" i="22"/>
  <c r="O237" i="22"/>
  <c r="O233" i="22"/>
  <c r="O229" i="22"/>
  <c r="O225" i="22"/>
  <c r="O221" i="22"/>
  <c r="O217" i="22"/>
  <c r="O213" i="22"/>
  <c r="O209" i="22"/>
  <c r="O205" i="22"/>
  <c r="O201" i="22"/>
  <c r="O256" i="22"/>
  <c r="O246" i="22"/>
  <c r="O230" i="22"/>
  <c r="O214" i="22"/>
  <c r="O252" i="22"/>
  <c r="O236" i="22"/>
  <c r="O220" i="22"/>
  <c r="O204" i="22"/>
  <c r="O242" i="22"/>
  <c r="O226" i="22"/>
  <c r="O210" i="22"/>
  <c r="O190" i="22"/>
  <c r="O182" i="22"/>
  <c r="O260" i="22"/>
  <c r="O248" i="22"/>
  <c r="O232" i="22"/>
  <c r="O216" i="22"/>
  <c r="O200" i="22"/>
  <c r="O193" i="22"/>
  <c r="O185" i="22"/>
  <c r="O177" i="22"/>
  <c r="O254" i="22"/>
  <c r="O238" i="22"/>
  <c r="O222" i="22"/>
  <c r="O206" i="22"/>
  <c r="O244" i="22"/>
  <c r="O228" i="22"/>
  <c r="O212" i="22"/>
  <c r="O167" i="22"/>
  <c r="O159" i="22"/>
  <c r="O240" i="22"/>
  <c r="O224" i="22"/>
  <c r="O208" i="22"/>
  <c r="O186" i="22"/>
  <c r="O202" i="22"/>
  <c r="O250" i="22"/>
  <c r="O178" i="22"/>
  <c r="O218" i="22"/>
  <c r="O234" i="22"/>
  <c r="O174" i="22"/>
  <c r="O145" i="22"/>
  <c r="O137" i="22"/>
  <c r="O129" i="22"/>
  <c r="O121" i="22"/>
  <c r="O113" i="22"/>
  <c r="O168" i="22"/>
  <c r="O158" i="22"/>
  <c r="O148" i="22"/>
  <c r="O101" i="22"/>
  <c r="O92" i="22"/>
  <c r="O88" i="22"/>
  <c r="O84" i="22"/>
  <c r="O80" i="22"/>
  <c r="O161" i="22"/>
  <c r="O151" i="22"/>
  <c r="O108" i="22"/>
  <c r="O166" i="22"/>
  <c r="O154" i="22"/>
  <c r="O140" i="22"/>
  <c r="O139" i="22"/>
  <c r="O132" i="22"/>
  <c r="O131" i="22"/>
  <c r="O124" i="22"/>
  <c r="O123" i="22"/>
  <c r="O116" i="22"/>
  <c r="O115" i="22"/>
  <c r="O99" i="22"/>
  <c r="O169" i="22"/>
  <c r="O107" i="22"/>
  <c r="O102" i="22"/>
  <c r="O162" i="22"/>
  <c r="O152" i="22"/>
  <c r="O82" i="22"/>
  <c r="O194" i="22"/>
  <c r="O170" i="22"/>
  <c r="O160" i="22"/>
  <c r="M11" i="22"/>
  <c r="K13" i="22"/>
  <c r="I15" i="22"/>
  <c r="M19" i="22"/>
  <c r="I21" i="22"/>
  <c r="K22" i="22"/>
  <c r="M23" i="22"/>
  <c r="I25" i="22"/>
  <c r="K26" i="22"/>
  <c r="M27" i="22"/>
  <c r="I29" i="22"/>
  <c r="K30" i="22"/>
  <c r="M31" i="22"/>
  <c r="G32" i="22"/>
  <c r="O32" i="22"/>
  <c r="I33" i="22"/>
  <c r="K34" i="22"/>
  <c r="M35" i="22"/>
  <c r="G36" i="22"/>
  <c r="O36" i="22"/>
  <c r="I37" i="22"/>
  <c r="K38" i="22"/>
  <c r="M39" i="22"/>
  <c r="G40" i="22"/>
  <c r="O40" i="22"/>
  <c r="I41" i="22"/>
  <c r="K42" i="22"/>
  <c r="M43" i="22"/>
  <c r="G44" i="22"/>
  <c r="O44" i="22"/>
  <c r="I45" i="22"/>
  <c r="K46" i="22"/>
  <c r="M47" i="22"/>
  <c r="G48" i="22"/>
  <c r="O48" i="22"/>
  <c r="I49" i="22"/>
  <c r="K50" i="22"/>
  <c r="M51" i="22"/>
  <c r="G52" i="22"/>
  <c r="O52" i="22"/>
  <c r="I53" i="22"/>
  <c r="K54" i="22"/>
  <c r="M55" i="22"/>
  <c r="G56" i="22"/>
  <c r="O56" i="22"/>
  <c r="I57" i="22"/>
  <c r="K58" i="22"/>
  <c r="M59" i="22"/>
  <c r="G60" i="22"/>
  <c r="O60" i="22"/>
  <c r="I61" i="22"/>
  <c r="K62" i="22"/>
  <c r="M63" i="22"/>
  <c r="G64" i="22"/>
  <c r="O64" i="22"/>
  <c r="I65" i="22"/>
  <c r="K66" i="22"/>
  <c r="M67" i="22"/>
  <c r="G68" i="22"/>
  <c r="O68" i="22"/>
  <c r="M71" i="22"/>
  <c r="G72" i="22"/>
  <c r="K73" i="22"/>
  <c r="G74" i="22"/>
  <c r="H76" i="22"/>
  <c r="N80" i="22"/>
  <c r="H99" i="22"/>
  <c r="N101" i="22"/>
  <c r="M103" i="22"/>
  <c r="L126" i="22"/>
  <c r="K126" i="22"/>
  <c r="I126" i="22"/>
  <c r="N126" i="22"/>
  <c r="F126" i="22"/>
  <c r="O126" i="22"/>
  <c r="M126" i="22"/>
  <c r="J126" i="22"/>
  <c r="H126" i="22"/>
  <c r="G126" i="22"/>
  <c r="L142" i="22"/>
  <c r="K142" i="22"/>
  <c r="I142" i="22"/>
  <c r="N142" i="22"/>
  <c r="F142" i="22"/>
  <c r="O142" i="22"/>
  <c r="M142" i="22"/>
  <c r="J142" i="22"/>
  <c r="H142" i="22"/>
  <c r="G142" i="22"/>
  <c r="I262" i="22"/>
  <c r="I258" i="22"/>
  <c r="I254" i="22"/>
  <c r="I250" i="22"/>
  <c r="I246" i="22"/>
  <c r="I242" i="22"/>
  <c r="I238" i="22"/>
  <c r="I234" i="22"/>
  <c r="I230" i="22"/>
  <c r="I226" i="22"/>
  <c r="I222" i="22"/>
  <c r="I218" i="22"/>
  <c r="I214" i="22"/>
  <c r="I210" i="22"/>
  <c r="I206" i="22"/>
  <c r="I202" i="22"/>
  <c r="I261" i="22"/>
  <c r="I257" i="22"/>
  <c r="I260" i="22"/>
  <c r="I256" i="22"/>
  <c r="I252" i="22"/>
  <c r="I248" i="22"/>
  <c r="I244" i="22"/>
  <c r="I240" i="22"/>
  <c r="I236" i="22"/>
  <c r="I232" i="22"/>
  <c r="I228" i="22"/>
  <c r="I224" i="22"/>
  <c r="I220" i="22"/>
  <c r="I216" i="22"/>
  <c r="I212" i="22"/>
  <c r="I208" i="22"/>
  <c r="I204" i="22"/>
  <c r="I200" i="22"/>
  <c r="I263" i="22"/>
  <c r="I253" i="22"/>
  <c r="I237" i="22"/>
  <c r="I221" i="22"/>
  <c r="I205" i="22"/>
  <c r="I190" i="22"/>
  <c r="I182" i="22"/>
  <c r="I174" i="22"/>
  <c r="I243" i="22"/>
  <c r="I227" i="22"/>
  <c r="I211" i="22"/>
  <c r="I249" i="22"/>
  <c r="I233" i="22"/>
  <c r="I217" i="22"/>
  <c r="I201" i="22"/>
  <c r="I255" i="22"/>
  <c r="I239" i="22"/>
  <c r="I223" i="22"/>
  <c r="I207" i="22"/>
  <c r="I191" i="22"/>
  <c r="I183" i="22"/>
  <c r="I175" i="22"/>
  <c r="I245" i="22"/>
  <c r="I229" i="22"/>
  <c r="I213" i="22"/>
  <c r="I259" i="22"/>
  <c r="I251" i="22"/>
  <c r="I235" i="22"/>
  <c r="I219" i="22"/>
  <c r="I203" i="22"/>
  <c r="I189" i="22"/>
  <c r="I165" i="22"/>
  <c r="I157" i="22"/>
  <c r="I247" i="22"/>
  <c r="I231" i="22"/>
  <c r="I215" i="22"/>
  <c r="I199" i="22"/>
  <c r="I198" i="22"/>
  <c r="I168" i="22"/>
  <c r="I167" i="22"/>
  <c r="I166" i="22"/>
  <c r="I164" i="22"/>
  <c r="I160" i="22"/>
  <c r="I159" i="22"/>
  <c r="I158" i="22"/>
  <c r="I156" i="22"/>
  <c r="I149" i="22"/>
  <c r="I184" i="22"/>
  <c r="I225" i="22"/>
  <c r="I151" i="22"/>
  <c r="I172" i="22"/>
  <c r="I209" i="22"/>
  <c r="I192" i="22"/>
  <c r="I241" i="22"/>
  <c r="I107" i="22"/>
  <c r="I99" i="22"/>
  <c r="I93" i="22"/>
  <c r="I89" i="22"/>
  <c r="I85" i="22"/>
  <c r="I81" i="22"/>
  <c r="I105" i="22"/>
  <c r="I97" i="22"/>
  <c r="I82" i="22"/>
  <c r="I145" i="22"/>
  <c r="I140" i="22"/>
  <c r="I139" i="22"/>
  <c r="I137" i="22"/>
  <c r="I132" i="22"/>
  <c r="I131" i="22"/>
  <c r="I129" i="22"/>
  <c r="I124" i="22"/>
  <c r="I123" i="22"/>
  <c r="I121" i="22"/>
  <c r="I116" i="22"/>
  <c r="I115" i="22"/>
  <c r="I108" i="22"/>
  <c r="I138" i="22"/>
  <c r="I130" i="22"/>
  <c r="I122" i="22"/>
  <c r="I114" i="22"/>
  <c r="I113" i="22"/>
  <c r="I92" i="22"/>
  <c r="I88" i="22"/>
  <c r="G11" i="22"/>
  <c r="O11" i="22"/>
  <c r="O19" i="22"/>
  <c r="O23" i="22"/>
  <c r="O27" i="22"/>
  <c r="O31" i="22"/>
  <c r="O35" i="22"/>
  <c r="O39" i="22"/>
  <c r="O41" i="22"/>
  <c r="O42" i="22"/>
  <c r="O43" i="22"/>
  <c r="O45" i="22"/>
  <c r="O47" i="22"/>
  <c r="O49" i="22"/>
  <c r="O51" i="22"/>
  <c r="O53" i="22"/>
  <c r="O55" i="22"/>
  <c r="O57" i="22"/>
  <c r="O59" i="22"/>
  <c r="O61" i="22"/>
  <c r="O63" i="22"/>
  <c r="O65" i="22"/>
  <c r="O67" i="22"/>
  <c r="O69" i="22"/>
  <c r="O71" i="22"/>
  <c r="O72" i="22"/>
  <c r="O73" i="22"/>
  <c r="O75" i="22"/>
  <c r="O77" i="22"/>
  <c r="O78" i="22"/>
  <c r="O81" i="22"/>
  <c r="O83" i="22"/>
  <c r="O85" i="22"/>
  <c r="O86" i="22"/>
  <c r="O87" i="22"/>
  <c r="O89" i="22"/>
  <c r="O90" i="22"/>
  <c r="O91" i="22"/>
  <c r="O93" i="22"/>
  <c r="O94" i="22"/>
  <c r="O95" i="22"/>
  <c r="O96" i="22"/>
  <c r="O97" i="22"/>
  <c r="O98" i="22"/>
  <c r="O100" i="22"/>
  <c r="O103" i="22"/>
  <c r="O104" i="22"/>
  <c r="O105" i="22"/>
  <c r="O106" i="22"/>
  <c r="O109" i="22"/>
  <c r="O110" i="22"/>
  <c r="O111" i="22"/>
  <c r="O112" i="22"/>
  <c r="O114" i="22"/>
  <c r="O118" i="22"/>
  <c r="O119" i="22"/>
  <c r="O120" i="22"/>
  <c r="O122" i="22"/>
  <c r="O125" i="22"/>
  <c r="O127" i="22"/>
  <c r="O128" i="22"/>
  <c r="O130" i="22"/>
  <c r="O134" i="22"/>
  <c r="O135" i="22"/>
  <c r="O136" i="22"/>
  <c r="O138" i="22"/>
  <c r="O141" i="22"/>
  <c r="O143" i="22"/>
  <c r="O144" i="22"/>
  <c r="O146" i="22"/>
  <c r="O147" i="22"/>
  <c r="O149" i="22"/>
  <c r="O150" i="22"/>
  <c r="O153" i="22"/>
  <c r="O155" i="22"/>
  <c r="O156" i="22"/>
  <c r="O157" i="22"/>
  <c r="O163" i="22"/>
  <c r="O164" i="22"/>
  <c r="O165" i="22"/>
  <c r="O171" i="22"/>
  <c r="O172" i="22"/>
  <c r="O173" i="22"/>
  <c r="O175" i="22"/>
  <c r="O176" i="22"/>
  <c r="O179" i="22"/>
  <c r="O180" i="22"/>
  <c r="O181" i="22"/>
  <c r="O183" i="22"/>
  <c r="O184" i="22"/>
  <c r="O187" i="22"/>
  <c r="O188" i="22"/>
  <c r="O189" i="22"/>
  <c r="O191" i="22"/>
  <c r="O192" i="22"/>
  <c r="O195" i="22"/>
  <c r="O196" i="22"/>
  <c r="O197" i="22"/>
  <c r="O198" i="22"/>
  <c r="O199" i="22"/>
  <c r="M13" i="22"/>
  <c r="K15" i="22"/>
  <c r="G19" i="22"/>
  <c r="K21" i="22"/>
  <c r="M22" i="22"/>
  <c r="G23" i="22"/>
  <c r="K25" i="22"/>
  <c r="M26" i="22"/>
  <c r="G27" i="22"/>
  <c r="K29" i="22"/>
  <c r="M30" i="22"/>
  <c r="G31" i="22"/>
  <c r="I32" i="22"/>
  <c r="K33" i="22"/>
  <c r="M34" i="22"/>
  <c r="G35" i="22"/>
  <c r="I36" i="22"/>
  <c r="K37" i="22"/>
  <c r="M38" i="22"/>
  <c r="G39" i="22"/>
  <c r="I40" i="22"/>
  <c r="K41" i="22"/>
  <c r="G43" i="22"/>
  <c r="I44" i="22"/>
  <c r="K45" i="22"/>
  <c r="M46" i="22"/>
  <c r="G47" i="22"/>
  <c r="I48" i="22"/>
  <c r="K49" i="22"/>
  <c r="M50" i="22"/>
  <c r="G51" i="22"/>
  <c r="I52" i="22"/>
  <c r="K53" i="22"/>
  <c r="M54" i="22"/>
  <c r="G55" i="22"/>
  <c r="I56" i="22"/>
  <c r="K57" i="22"/>
  <c r="M58" i="22"/>
  <c r="G59" i="22"/>
  <c r="I60" i="22"/>
  <c r="K61" i="22"/>
  <c r="M62" i="22"/>
  <c r="G63" i="22"/>
  <c r="I64" i="22"/>
  <c r="K65" i="22"/>
  <c r="M66" i="22"/>
  <c r="G67" i="22"/>
  <c r="I68" i="22"/>
  <c r="K69" i="22"/>
  <c r="M70" i="22"/>
  <c r="G71" i="22"/>
  <c r="I72" i="22"/>
  <c r="I74" i="22"/>
  <c r="L75" i="22"/>
  <c r="H75" i="22"/>
  <c r="K76" i="22"/>
  <c r="J78" i="22"/>
  <c r="J82" i="22"/>
  <c r="H85" i="22"/>
  <c r="N88" i="22"/>
  <c r="M107" i="22"/>
  <c r="M111" i="22"/>
  <c r="N120" i="22"/>
  <c r="N124" i="22"/>
  <c r="N136" i="22"/>
  <c r="N140" i="22"/>
  <c r="H73" i="22"/>
  <c r="L73" i="22"/>
  <c r="K74" i="22"/>
  <c r="G77" i="22"/>
  <c r="I78" i="22"/>
  <c r="M98" i="22"/>
  <c r="G127" i="22"/>
  <c r="N127" i="22"/>
  <c r="F127" i="22"/>
  <c r="L127" i="22"/>
  <c r="I127" i="22"/>
  <c r="M127" i="22"/>
  <c r="K127" i="22"/>
  <c r="J127" i="22"/>
  <c r="H127" i="22"/>
  <c r="G143" i="22"/>
  <c r="N143" i="22"/>
  <c r="F143" i="22"/>
  <c r="L143" i="22"/>
  <c r="I143" i="22"/>
  <c r="M143" i="22"/>
  <c r="K143" i="22"/>
  <c r="J143" i="22"/>
  <c r="H143" i="22"/>
  <c r="K261" i="22"/>
  <c r="K257" i="22"/>
  <c r="K253" i="22"/>
  <c r="K249" i="22"/>
  <c r="K245" i="22"/>
  <c r="K241" i="22"/>
  <c r="K237" i="22"/>
  <c r="K233" i="22"/>
  <c r="K229" i="22"/>
  <c r="K225" i="22"/>
  <c r="K221" i="22"/>
  <c r="K217" i="22"/>
  <c r="K213" i="22"/>
  <c r="K209" i="22"/>
  <c r="K205" i="22"/>
  <c r="K201" i="22"/>
  <c r="K260" i="22"/>
  <c r="K256" i="22"/>
  <c r="K263" i="22"/>
  <c r="K259" i="22"/>
  <c r="K255" i="22"/>
  <c r="K251" i="22"/>
  <c r="K247" i="22"/>
  <c r="K243" i="22"/>
  <c r="K239" i="22"/>
  <c r="K235" i="22"/>
  <c r="K231" i="22"/>
  <c r="K227" i="22"/>
  <c r="K223" i="22"/>
  <c r="K219" i="22"/>
  <c r="K215" i="22"/>
  <c r="K211" i="22"/>
  <c r="K207" i="22"/>
  <c r="K203" i="22"/>
  <c r="K240" i="22"/>
  <c r="K224" i="22"/>
  <c r="K208" i="22"/>
  <c r="K262" i="22"/>
  <c r="K246" i="22"/>
  <c r="K230" i="22"/>
  <c r="K214" i="22"/>
  <c r="K167" i="22"/>
  <c r="K159" i="22"/>
  <c r="K151" i="22"/>
  <c r="K252" i="22"/>
  <c r="K236" i="22"/>
  <c r="K220" i="22"/>
  <c r="K204" i="22"/>
  <c r="K194" i="22"/>
  <c r="K186" i="22"/>
  <c r="K178" i="22"/>
  <c r="K242" i="22"/>
  <c r="K226" i="22"/>
  <c r="K210" i="22"/>
  <c r="K189" i="22"/>
  <c r="K181" i="22"/>
  <c r="K173" i="22"/>
  <c r="K248" i="22"/>
  <c r="K232" i="22"/>
  <c r="K216" i="22"/>
  <c r="K200" i="22"/>
  <c r="K254" i="22"/>
  <c r="K238" i="22"/>
  <c r="K222" i="22"/>
  <c r="K206" i="22"/>
  <c r="K198" i="22"/>
  <c r="K250" i="22"/>
  <c r="K234" i="22"/>
  <c r="K218" i="22"/>
  <c r="K202" i="22"/>
  <c r="K258" i="22"/>
  <c r="K190" i="22"/>
  <c r="K174" i="22"/>
  <c r="K165" i="22"/>
  <c r="K157" i="22"/>
  <c r="K228" i="22"/>
  <c r="K182" i="22"/>
  <c r="K244" i="22"/>
  <c r="K147" i="22"/>
  <c r="K140" i="22"/>
  <c r="K132" i="22"/>
  <c r="K124" i="22"/>
  <c r="K116" i="22"/>
  <c r="K170" i="22"/>
  <c r="K166" i="22"/>
  <c r="K164" i="22"/>
  <c r="K162" i="22"/>
  <c r="K158" i="22"/>
  <c r="K156" i="22"/>
  <c r="K154" i="22"/>
  <c r="K111" i="22"/>
  <c r="K105" i="22"/>
  <c r="K97" i="22"/>
  <c r="K94" i="22"/>
  <c r="K90" i="22"/>
  <c r="K86" i="22"/>
  <c r="K82" i="22"/>
  <c r="K212" i="22"/>
  <c r="K108" i="22"/>
  <c r="K106" i="22"/>
  <c r="K98" i="22"/>
  <c r="K149" i="22"/>
  <c r="K145" i="22"/>
  <c r="K137" i="22"/>
  <c r="K129" i="22"/>
  <c r="K121" i="22"/>
  <c r="K113" i="22"/>
  <c r="K88" i="22"/>
  <c r="K84" i="22"/>
  <c r="K138" i="22"/>
  <c r="K130" i="22"/>
  <c r="K122" i="22"/>
  <c r="K114" i="22"/>
  <c r="K150" i="22"/>
  <c r="K93" i="22"/>
  <c r="G13" i="22"/>
  <c r="G22" i="22"/>
  <c r="G26" i="22"/>
  <c r="G30" i="22"/>
  <c r="K32" i="22"/>
  <c r="G34" i="22"/>
  <c r="K36" i="22"/>
  <c r="G38" i="22"/>
  <c r="K40" i="22"/>
  <c r="G42" i="22"/>
  <c r="K44" i="22"/>
  <c r="G46" i="22"/>
  <c r="K48" i="22"/>
  <c r="G50" i="22"/>
  <c r="K52" i="22"/>
  <c r="G54" i="22"/>
  <c r="K56" i="22"/>
  <c r="G58" i="22"/>
  <c r="K60" i="22"/>
  <c r="G62" i="22"/>
  <c r="K64" i="22"/>
  <c r="G66" i="22"/>
  <c r="K68" i="22"/>
  <c r="G70" i="22"/>
  <c r="K72" i="22"/>
  <c r="F73" i="22"/>
  <c r="L74" i="22"/>
  <c r="G75" i="22"/>
  <c r="M76" i="22"/>
  <c r="I77" i="22"/>
  <c r="K78" i="22"/>
  <c r="M87" i="22"/>
  <c r="J90" i="22"/>
  <c r="H93" i="22"/>
  <c r="I96" i="22"/>
  <c r="G98" i="22"/>
  <c r="L100" i="22"/>
  <c r="K100" i="22"/>
  <c r="J100" i="22"/>
  <c r="I100" i="22"/>
  <c r="H100" i="22"/>
  <c r="G100" i="22"/>
  <c r="N100" i="22"/>
  <c r="F100" i="22"/>
  <c r="I102" i="22"/>
  <c r="L118" i="22"/>
  <c r="K118" i="22"/>
  <c r="I118" i="22"/>
  <c r="N118" i="22"/>
  <c r="F118" i="22"/>
  <c r="M118" i="22"/>
  <c r="J118" i="22"/>
  <c r="H118" i="22"/>
  <c r="G118" i="22"/>
  <c r="L134" i="22"/>
  <c r="K134" i="22"/>
  <c r="I134" i="22"/>
  <c r="N134" i="22"/>
  <c r="F134" i="22"/>
  <c r="M134" i="22"/>
  <c r="J134" i="22"/>
  <c r="H134" i="22"/>
  <c r="G134" i="22"/>
  <c r="L32" i="22"/>
  <c r="L36" i="22"/>
  <c r="L40" i="22"/>
  <c r="L44" i="22"/>
  <c r="L48" i="22"/>
  <c r="L52" i="22"/>
  <c r="L56" i="22"/>
  <c r="L60" i="22"/>
  <c r="L64" i="22"/>
  <c r="L68" i="22"/>
  <c r="G73" i="22"/>
  <c r="M74" i="22"/>
  <c r="I75" i="22"/>
  <c r="H81" i="22"/>
  <c r="N84" i="22"/>
  <c r="K102" i="22"/>
  <c r="M106" i="22"/>
  <c r="I125" i="22"/>
  <c r="H125" i="22"/>
  <c r="N125" i="22"/>
  <c r="F125" i="22"/>
  <c r="K125" i="22"/>
  <c r="M125" i="22"/>
  <c r="L125" i="22"/>
  <c r="J125" i="22"/>
  <c r="G125" i="22"/>
  <c r="I141" i="22"/>
  <c r="H141" i="22"/>
  <c r="N141" i="22"/>
  <c r="F141" i="22"/>
  <c r="K141" i="22"/>
  <c r="M141" i="22"/>
  <c r="L141" i="22"/>
  <c r="J141" i="22"/>
  <c r="G141" i="22"/>
  <c r="I150" i="22"/>
  <c r="G41" i="22"/>
  <c r="K43" i="22"/>
  <c r="G45" i="22"/>
  <c r="I46" i="22"/>
  <c r="K47" i="22"/>
  <c r="G49" i="22"/>
  <c r="I50" i="22"/>
  <c r="K51" i="22"/>
  <c r="G53" i="22"/>
  <c r="I54" i="22"/>
  <c r="K55" i="22"/>
  <c r="G57" i="22"/>
  <c r="I58" i="22"/>
  <c r="K59" i="22"/>
  <c r="G61" i="22"/>
  <c r="I62" i="22"/>
  <c r="K63" i="22"/>
  <c r="G65" i="22"/>
  <c r="I66" i="22"/>
  <c r="K67" i="22"/>
  <c r="G69" i="22"/>
  <c r="I70" i="22"/>
  <c r="K71" i="22"/>
  <c r="N72" i="22"/>
  <c r="M72" i="22"/>
  <c r="I73" i="22"/>
  <c r="N76" i="22"/>
  <c r="F76" i="22"/>
  <c r="J76" i="22"/>
  <c r="M95" i="22"/>
  <c r="I104" i="22"/>
  <c r="G106" i="22"/>
  <c r="N116" i="22"/>
  <c r="N128" i="22"/>
  <c r="N132" i="22"/>
  <c r="N144" i="22"/>
  <c r="K191" i="22"/>
  <c r="J74" i="22"/>
  <c r="N74" i="22"/>
  <c r="F74" i="22"/>
  <c r="K75" i="22"/>
  <c r="G76" i="22"/>
  <c r="M83" i="22"/>
  <c r="J86" i="22"/>
  <c r="H89" i="22"/>
  <c r="N92" i="22"/>
  <c r="J97" i="22"/>
  <c r="G108" i="22"/>
  <c r="K112" i="22"/>
  <c r="G119" i="22"/>
  <c r="N119" i="22"/>
  <c r="F119" i="22"/>
  <c r="L119" i="22"/>
  <c r="I119" i="22"/>
  <c r="M119" i="22"/>
  <c r="K119" i="22"/>
  <c r="J119" i="22"/>
  <c r="H119" i="22"/>
  <c r="G135" i="22"/>
  <c r="N135" i="22"/>
  <c r="F135" i="22"/>
  <c r="L135" i="22"/>
  <c r="I135" i="22"/>
  <c r="M135" i="22"/>
  <c r="K135" i="22"/>
  <c r="J135" i="22"/>
  <c r="H135" i="22"/>
  <c r="G146" i="22"/>
  <c r="K77" i="22"/>
  <c r="M78" i="22"/>
  <c r="I80" i="22"/>
  <c r="K81" i="22"/>
  <c r="M82" i="22"/>
  <c r="G83" i="22"/>
  <c r="I84" i="22"/>
  <c r="K85" i="22"/>
  <c r="M86" i="22"/>
  <c r="G87" i="22"/>
  <c r="K89" i="22"/>
  <c r="M90" i="22"/>
  <c r="G91" i="22"/>
  <c r="M94" i="22"/>
  <c r="G95" i="22"/>
  <c r="J96" i="22"/>
  <c r="M97" i="22"/>
  <c r="K99" i="22"/>
  <c r="I101" i="22"/>
  <c r="G103" i="22"/>
  <c r="J104" i="22"/>
  <c r="M105" i="22"/>
  <c r="L107" i="22"/>
  <c r="I109" i="22"/>
  <c r="H109" i="22"/>
  <c r="K109" i="22"/>
  <c r="M112" i="22"/>
  <c r="H120" i="22"/>
  <c r="H128" i="22"/>
  <c r="L152" i="22"/>
  <c r="L77" i="22"/>
  <c r="F78" i="22"/>
  <c r="N78" i="22"/>
  <c r="J80" i="22"/>
  <c r="L81" i="22"/>
  <c r="F82" i="22"/>
  <c r="N82" i="22"/>
  <c r="H83" i="22"/>
  <c r="J84" i="22"/>
  <c r="L85" i="22"/>
  <c r="F86" i="22"/>
  <c r="N86" i="22"/>
  <c r="H87" i="22"/>
  <c r="J88" i="22"/>
  <c r="L89" i="22"/>
  <c r="F90" i="22"/>
  <c r="N90" i="22"/>
  <c r="H91" i="22"/>
  <c r="J92" i="22"/>
  <c r="L93" i="22"/>
  <c r="F94" i="22"/>
  <c r="N94" i="22"/>
  <c r="H95" i="22"/>
  <c r="K96" i="22"/>
  <c r="F97" i="22"/>
  <c r="N97" i="22"/>
  <c r="I98" i="22"/>
  <c r="L99" i="22"/>
  <c r="J101" i="22"/>
  <c r="M102" i="22"/>
  <c r="H103" i="22"/>
  <c r="K104" i="22"/>
  <c r="F105" i="22"/>
  <c r="N105" i="22"/>
  <c r="I106" i="22"/>
  <c r="F109" i="22"/>
  <c r="N112" i="22"/>
  <c r="K120" i="22"/>
  <c r="K128" i="22"/>
  <c r="K136" i="22"/>
  <c r="K144" i="22"/>
  <c r="M149" i="22"/>
  <c r="M189" i="22"/>
  <c r="M77" i="22"/>
  <c r="G78" i="22"/>
  <c r="K80" i="22"/>
  <c r="M81" i="22"/>
  <c r="I83" i="22"/>
  <c r="M85" i="22"/>
  <c r="I87" i="22"/>
  <c r="M89" i="22"/>
  <c r="G90" i="22"/>
  <c r="I91" i="22"/>
  <c r="K92" i="22"/>
  <c r="M93" i="22"/>
  <c r="G94" i="22"/>
  <c r="I95" i="22"/>
  <c r="L96" i="22"/>
  <c r="G97" i="22"/>
  <c r="M99" i="22"/>
  <c r="K101" i="22"/>
  <c r="I103" i="22"/>
  <c r="L104" i="22"/>
  <c r="G105" i="22"/>
  <c r="K107" i="22"/>
  <c r="N107" i="22"/>
  <c r="G109" i="22"/>
  <c r="L110" i="22"/>
  <c r="K110" i="22"/>
  <c r="N110" i="22"/>
  <c r="F110" i="22"/>
  <c r="M120" i="22"/>
  <c r="M128" i="22"/>
  <c r="M136" i="22"/>
  <c r="M144" i="22"/>
  <c r="N77" i="22"/>
  <c r="L80" i="22"/>
  <c r="F81" i="22"/>
  <c r="N81" i="22"/>
  <c r="J83" i="22"/>
  <c r="F85" i="22"/>
  <c r="N85" i="22"/>
  <c r="J87" i="22"/>
  <c r="N89" i="22"/>
  <c r="J91" i="22"/>
  <c r="J95" i="22"/>
  <c r="M96" i="22"/>
  <c r="H97" i="22"/>
  <c r="F99" i="22"/>
  <c r="N99" i="22"/>
  <c r="L101" i="22"/>
  <c r="J103" i="22"/>
  <c r="M104" i="22"/>
  <c r="H105" i="22"/>
  <c r="G111" i="22"/>
  <c r="N111" i="22"/>
  <c r="F111" i="22"/>
  <c r="I111" i="22"/>
  <c r="J112" i="22"/>
  <c r="I112" i="22"/>
  <c r="L112" i="22"/>
  <c r="J148" i="22"/>
  <c r="L148" i="22"/>
  <c r="M148" i="22"/>
  <c r="K148" i="22"/>
  <c r="I148" i="22"/>
  <c r="G148" i="22"/>
  <c r="N148" i="22"/>
  <c r="M151" i="22"/>
  <c r="H187" i="22"/>
  <c r="M80" i="22"/>
  <c r="K83" i="22"/>
  <c r="M84" i="22"/>
  <c r="G85" i="22"/>
  <c r="I86" i="22"/>
  <c r="K87" i="22"/>
  <c r="M88" i="22"/>
  <c r="G89" i="22"/>
  <c r="I90" i="22"/>
  <c r="K91" i="22"/>
  <c r="M92" i="22"/>
  <c r="G93" i="22"/>
  <c r="I94" i="22"/>
  <c r="K95" i="22"/>
  <c r="F96" i="22"/>
  <c r="N96" i="22"/>
  <c r="M101" i="22"/>
  <c r="K103" i="22"/>
  <c r="F104" i="22"/>
  <c r="N104" i="22"/>
  <c r="G176" i="22"/>
  <c r="N176" i="22"/>
  <c r="F176" i="22"/>
  <c r="L176" i="22"/>
  <c r="K176" i="22"/>
  <c r="J176" i="22"/>
  <c r="H176" i="22"/>
  <c r="M176" i="22"/>
  <c r="I185" i="22"/>
  <c r="F80" i="22"/>
  <c r="L83" i="22"/>
  <c r="F84" i="22"/>
  <c r="L87" i="22"/>
  <c r="F88" i="22"/>
  <c r="L91" i="22"/>
  <c r="F92" i="22"/>
  <c r="L95" i="22"/>
  <c r="G96" i="22"/>
  <c r="F101" i="22"/>
  <c r="L103" i="22"/>
  <c r="G104" i="22"/>
  <c r="H107" i="22"/>
  <c r="M109" i="22"/>
  <c r="I110" i="22"/>
  <c r="J111" i="22"/>
  <c r="G112" i="22"/>
  <c r="M113" i="22"/>
  <c r="H148" i="22"/>
  <c r="I176" i="22"/>
  <c r="N108" i="22"/>
  <c r="H114" i="22"/>
  <c r="K115" i="22"/>
  <c r="J120" i="22"/>
  <c r="I120" i="22"/>
  <c r="G120" i="22"/>
  <c r="L120" i="22"/>
  <c r="M121" i="22"/>
  <c r="H122" i="22"/>
  <c r="K123" i="22"/>
  <c r="J128" i="22"/>
  <c r="I128" i="22"/>
  <c r="G128" i="22"/>
  <c r="L128" i="22"/>
  <c r="M129" i="22"/>
  <c r="H130" i="22"/>
  <c r="K131" i="22"/>
  <c r="J136" i="22"/>
  <c r="I136" i="22"/>
  <c r="G136" i="22"/>
  <c r="L136" i="22"/>
  <c r="M137" i="22"/>
  <c r="H138" i="22"/>
  <c r="K139" i="22"/>
  <c r="J144" i="22"/>
  <c r="I144" i="22"/>
  <c r="G144" i="22"/>
  <c r="L144" i="22"/>
  <c r="M145" i="22"/>
  <c r="K146" i="22"/>
  <c r="J114" i="22"/>
  <c r="M115" i="22"/>
  <c r="J122" i="22"/>
  <c r="M123" i="22"/>
  <c r="J130" i="22"/>
  <c r="M131" i="22"/>
  <c r="J138" i="22"/>
  <c r="M139" i="22"/>
  <c r="M173" i="22"/>
  <c r="H179" i="22"/>
  <c r="M181" i="22"/>
  <c r="K183" i="22"/>
  <c r="I196" i="22"/>
  <c r="L196" i="22"/>
  <c r="K196" i="22"/>
  <c r="J196" i="22"/>
  <c r="H196" i="22"/>
  <c r="G196" i="22"/>
  <c r="F196" i="22"/>
  <c r="M196" i="22"/>
  <c r="M114" i="22"/>
  <c r="M122" i="22"/>
  <c r="M130" i="22"/>
  <c r="M138" i="22"/>
  <c r="N146" i="22"/>
  <c r="F146" i="22"/>
  <c r="K172" i="22"/>
  <c r="J172" i="22"/>
  <c r="H172" i="22"/>
  <c r="G172" i="22"/>
  <c r="N172" i="22"/>
  <c r="F172" i="22"/>
  <c r="L172" i="22"/>
  <c r="K175" i="22"/>
  <c r="M178" i="22"/>
  <c r="I193" i="22"/>
  <c r="N152" i="22"/>
  <c r="F152" i="22"/>
  <c r="K152" i="22"/>
  <c r="H152" i="22"/>
  <c r="M157" i="22"/>
  <c r="H158" i="22"/>
  <c r="M165" i="22"/>
  <c r="H166" i="22"/>
  <c r="K180" i="22"/>
  <c r="J180" i="22"/>
  <c r="I180" i="22"/>
  <c r="H180" i="22"/>
  <c r="G180" i="22"/>
  <c r="N180" i="22"/>
  <c r="F180" i="22"/>
  <c r="L180" i="22"/>
  <c r="H182" i="22"/>
  <c r="H195" i="22"/>
  <c r="M108" i="22"/>
  <c r="L113" i="22"/>
  <c r="G114" i="22"/>
  <c r="J115" i="22"/>
  <c r="M116" i="22"/>
  <c r="L121" i="22"/>
  <c r="G122" i="22"/>
  <c r="J123" i="22"/>
  <c r="M124" i="22"/>
  <c r="L129" i="22"/>
  <c r="G130" i="22"/>
  <c r="J131" i="22"/>
  <c r="M132" i="22"/>
  <c r="L137" i="22"/>
  <c r="G138" i="22"/>
  <c r="J139" i="22"/>
  <c r="M140" i="22"/>
  <c r="H146" i="22"/>
  <c r="G152" i="22"/>
  <c r="I153" i="22"/>
  <c r="L154" i="22"/>
  <c r="I154" i="22"/>
  <c r="H154" i="22"/>
  <c r="N154" i="22"/>
  <c r="F154" i="22"/>
  <c r="G155" i="22"/>
  <c r="L155" i="22"/>
  <c r="K155" i="22"/>
  <c r="I155" i="22"/>
  <c r="J156" i="22"/>
  <c r="G156" i="22"/>
  <c r="N156" i="22"/>
  <c r="F156" i="22"/>
  <c r="L156" i="22"/>
  <c r="M159" i="22"/>
  <c r="N160" i="22"/>
  <c r="F160" i="22"/>
  <c r="K160" i="22"/>
  <c r="J160" i="22"/>
  <c r="H160" i="22"/>
  <c r="I161" i="22"/>
  <c r="L162" i="22"/>
  <c r="I162" i="22"/>
  <c r="H162" i="22"/>
  <c r="N162" i="22"/>
  <c r="F162" i="22"/>
  <c r="G163" i="22"/>
  <c r="L163" i="22"/>
  <c r="K163" i="22"/>
  <c r="I163" i="22"/>
  <c r="J164" i="22"/>
  <c r="G164" i="22"/>
  <c r="N164" i="22"/>
  <c r="F164" i="22"/>
  <c r="L164" i="22"/>
  <c r="M167" i="22"/>
  <c r="N168" i="22"/>
  <c r="F168" i="22"/>
  <c r="K168" i="22"/>
  <c r="J168" i="22"/>
  <c r="H168" i="22"/>
  <c r="I169" i="22"/>
  <c r="L170" i="22"/>
  <c r="I170" i="22"/>
  <c r="H170" i="22"/>
  <c r="N170" i="22"/>
  <c r="F170" i="22"/>
  <c r="H171" i="22"/>
  <c r="G171" i="22"/>
  <c r="M171" i="22"/>
  <c r="L171" i="22"/>
  <c r="K171" i="22"/>
  <c r="I171" i="22"/>
  <c r="M172" i="22"/>
  <c r="H174" i="22"/>
  <c r="M180" i="22"/>
  <c r="M186" i="22"/>
  <c r="F108" i="22"/>
  <c r="F116" i="22"/>
  <c r="F124" i="22"/>
  <c r="F132" i="22"/>
  <c r="F140" i="22"/>
  <c r="I146" i="22"/>
  <c r="I147" i="22"/>
  <c r="N147" i="22"/>
  <c r="H150" i="22"/>
  <c r="J150" i="22"/>
  <c r="I152" i="22"/>
  <c r="G154" i="22"/>
  <c r="F155" i="22"/>
  <c r="H156" i="22"/>
  <c r="G160" i="22"/>
  <c r="G162" i="22"/>
  <c r="F163" i="22"/>
  <c r="H164" i="22"/>
  <c r="G168" i="22"/>
  <c r="G170" i="22"/>
  <c r="F171" i="22"/>
  <c r="I177" i="22"/>
  <c r="K188" i="22"/>
  <c r="J188" i="22"/>
  <c r="I188" i="22"/>
  <c r="H188" i="22"/>
  <c r="G188" i="22"/>
  <c r="N188" i="22"/>
  <c r="F188" i="22"/>
  <c r="L188" i="22"/>
  <c r="H190" i="22"/>
  <c r="J152" i="22"/>
  <c r="M194" i="22"/>
  <c r="G149" i="22"/>
  <c r="K153" i="22"/>
  <c r="G157" i="22"/>
  <c r="J158" i="22"/>
  <c r="K161" i="22"/>
  <c r="G165" i="22"/>
  <c r="J166" i="22"/>
  <c r="K169" i="22"/>
  <c r="G173" i="22"/>
  <c r="J174" i="22"/>
  <c r="M175" i="22"/>
  <c r="K177" i="22"/>
  <c r="F178" i="22"/>
  <c r="N178" i="22"/>
  <c r="I179" i="22"/>
  <c r="G181" i="22"/>
  <c r="J182" i="22"/>
  <c r="M183" i="22"/>
  <c r="H184" i="22"/>
  <c r="K185" i="22"/>
  <c r="F186" i="22"/>
  <c r="N186" i="22"/>
  <c r="I187" i="22"/>
  <c r="G189" i="22"/>
  <c r="M191" i="22"/>
  <c r="H192" i="22"/>
  <c r="K193" i="22"/>
  <c r="F194" i="22"/>
  <c r="N194" i="22"/>
  <c r="I195" i="22"/>
  <c r="K197" i="22"/>
  <c r="M153" i="22"/>
  <c r="L158" i="22"/>
  <c r="M161" i="22"/>
  <c r="L166" i="22"/>
  <c r="M169" i="22"/>
  <c r="I173" i="22"/>
  <c r="L174" i="22"/>
  <c r="G175" i="22"/>
  <c r="M177" i="22"/>
  <c r="H178" i="22"/>
  <c r="K179" i="22"/>
  <c r="I181" i="22"/>
  <c r="L182" i="22"/>
  <c r="G183" i="22"/>
  <c r="J184" i="22"/>
  <c r="M185" i="22"/>
  <c r="H186" i="22"/>
  <c r="K187" i="22"/>
  <c r="G191" i="22"/>
  <c r="J192" i="22"/>
  <c r="M193" i="22"/>
  <c r="H194" i="22"/>
  <c r="K195" i="22"/>
  <c r="N197" i="22"/>
  <c r="F153" i="22"/>
  <c r="N153" i="22"/>
  <c r="M158" i="22"/>
  <c r="F161" i="22"/>
  <c r="N161" i="22"/>
  <c r="M166" i="22"/>
  <c r="F169" i="22"/>
  <c r="N169" i="22"/>
  <c r="M174" i="22"/>
  <c r="F177" i="22"/>
  <c r="N177" i="22"/>
  <c r="I178" i="22"/>
  <c r="L179" i="22"/>
  <c r="J181" i="22"/>
  <c r="M182" i="22"/>
  <c r="H183" i="22"/>
  <c r="K184" i="22"/>
  <c r="F185" i="22"/>
  <c r="N185" i="22"/>
  <c r="I186" i="22"/>
  <c r="L187" i="22"/>
  <c r="J189" i="22"/>
  <c r="M190" i="22"/>
  <c r="H191" i="22"/>
  <c r="K192" i="22"/>
  <c r="F193" i="22"/>
  <c r="N193" i="22"/>
  <c r="I194" i="22"/>
  <c r="L195" i="22"/>
  <c r="M179" i="22"/>
  <c r="L184" i="22"/>
  <c r="M187" i="22"/>
  <c r="L192" i="22"/>
  <c r="M195" i="22"/>
  <c r="I197" i="22"/>
  <c r="L197" i="22"/>
  <c r="J197" i="22"/>
  <c r="M184" i="22"/>
  <c r="M192" i="22"/>
  <c r="L178" i="22"/>
  <c r="G179" i="22"/>
  <c r="F184" i="22"/>
  <c r="N184" i="22"/>
  <c r="L186" i="22"/>
  <c r="G187" i="22"/>
  <c r="F192" i="22"/>
  <c r="N192" i="22"/>
  <c r="L194" i="22"/>
  <c r="G195" i="22"/>
  <c r="G197" i="22"/>
  <c r="L198" i="22"/>
  <c r="G199" i="22"/>
  <c r="N199" i="22"/>
  <c r="L199" i="22"/>
  <c r="K199" i="22"/>
  <c r="J199" i="22"/>
  <c r="H199" i="22"/>
  <c r="G184" i="22"/>
  <c r="G192" i="22"/>
  <c r="H197" i="22"/>
  <c r="M198" i="22"/>
  <c r="G198" i="22"/>
  <c r="E424" i="5"/>
  <c r="E425" i="5"/>
  <c r="E426" i="5"/>
  <c r="E427" i="5"/>
  <c r="E428" i="5"/>
  <c r="E429" i="5"/>
  <c r="E430" i="5"/>
  <c r="E431" i="5"/>
  <c r="E432" i="5"/>
  <c r="E433" i="5"/>
  <c r="E434" i="5"/>
  <c r="E435" i="5"/>
  <c r="E436" i="5"/>
  <c r="E437" i="5"/>
  <c r="E438" i="5"/>
  <c r="E439" i="5"/>
  <c r="E440" i="5"/>
  <c r="E441" i="5"/>
  <c r="E442" i="5"/>
  <c r="E443" i="5"/>
  <c r="E444" i="5"/>
  <c r="E445" i="5"/>
  <c r="E446" i="5"/>
  <c r="E447" i="5"/>
  <c r="E448" i="5"/>
  <c r="E449" i="5"/>
  <c r="E450" i="5"/>
  <c r="E451" i="5"/>
  <c r="E452" i="5"/>
  <c r="E453" i="5"/>
  <c r="E454" i="5"/>
  <c r="E455" i="5"/>
  <c r="E456" i="5"/>
  <c r="E457" i="5"/>
  <c r="E458" i="5"/>
  <c r="E459" i="5"/>
  <c r="E460" i="5"/>
  <c r="E461" i="5"/>
  <c r="E462" i="5"/>
  <c r="E463" i="5"/>
  <c r="E464" i="5"/>
  <c r="E465" i="5"/>
  <c r="E466" i="5"/>
  <c r="E467" i="5"/>
  <c r="E468" i="5"/>
  <c r="E469" i="5"/>
  <c r="E470" i="5"/>
  <c r="E471" i="5"/>
  <c r="E472" i="5"/>
  <c r="E473" i="5"/>
  <c r="E474" i="5"/>
  <c r="E475" i="5"/>
  <c r="E476" i="5"/>
  <c r="E477" i="5"/>
  <c r="E478" i="5"/>
  <c r="E479" i="5"/>
  <c r="E480" i="5"/>
  <c r="E481" i="5"/>
  <c r="E482" i="5"/>
  <c r="E483" i="5"/>
  <c r="E484" i="5"/>
  <c r="E485" i="5"/>
  <c r="E486" i="5"/>
  <c r="E487" i="5"/>
  <c r="E488" i="5"/>
  <c r="E489" i="5"/>
  <c r="E490" i="5"/>
  <c r="E491" i="5"/>
  <c r="E492" i="5"/>
  <c r="E493" i="5"/>
  <c r="E494" i="5"/>
  <c r="E495" i="5"/>
  <c r="E496" i="5"/>
  <c r="E497" i="5"/>
  <c r="E498" i="5"/>
  <c r="E499" i="5"/>
  <c r="E500" i="5"/>
  <c r="C3" i="19"/>
  <c r="E199" i="19"/>
  <c r="D199" i="19"/>
  <c r="C199" i="19"/>
  <c r="E198" i="19"/>
  <c r="D198" i="19"/>
  <c r="C198" i="19"/>
  <c r="E197" i="19"/>
  <c r="D197" i="19"/>
  <c r="C197" i="19"/>
  <c r="E196" i="19"/>
  <c r="D196" i="19"/>
  <c r="C196" i="19"/>
  <c r="E195" i="19"/>
  <c r="J195" i="19" s="1"/>
  <c r="D195" i="19"/>
  <c r="C195" i="19"/>
  <c r="E194" i="19"/>
  <c r="D194" i="19"/>
  <c r="C194" i="19"/>
  <c r="E193" i="19"/>
  <c r="D193" i="19"/>
  <c r="C193" i="19"/>
  <c r="E192" i="19"/>
  <c r="D192" i="19"/>
  <c r="C192" i="19"/>
  <c r="E191" i="19"/>
  <c r="D191" i="19"/>
  <c r="C191" i="19"/>
  <c r="E190" i="19"/>
  <c r="D190" i="19"/>
  <c r="C190" i="19"/>
  <c r="E189" i="19"/>
  <c r="D189" i="19"/>
  <c r="C189" i="19"/>
  <c r="E188" i="19"/>
  <c r="D188" i="19"/>
  <c r="C188" i="19"/>
  <c r="E187" i="19"/>
  <c r="I187" i="19" s="1"/>
  <c r="D187" i="19"/>
  <c r="C187" i="19"/>
  <c r="E186" i="19"/>
  <c r="D186" i="19"/>
  <c r="C186" i="19"/>
  <c r="E185" i="19"/>
  <c r="D185" i="19"/>
  <c r="C185" i="19"/>
  <c r="E184" i="19"/>
  <c r="D184" i="19"/>
  <c r="C184" i="19"/>
  <c r="E183" i="19"/>
  <c r="D183" i="19"/>
  <c r="C183" i="19"/>
  <c r="E182" i="19"/>
  <c r="D182" i="19"/>
  <c r="C182" i="19"/>
  <c r="E181" i="19"/>
  <c r="D181" i="19"/>
  <c r="C181" i="19"/>
  <c r="E180" i="19"/>
  <c r="D180" i="19"/>
  <c r="C180" i="19"/>
  <c r="E179" i="19"/>
  <c r="D179" i="19"/>
  <c r="C179" i="19"/>
  <c r="E178" i="19"/>
  <c r="D178" i="19"/>
  <c r="C178" i="19"/>
  <c r="E177" i="19"/>
  <c r="D177" i="19"/>
  <c r="C177" i="19"/>
  <c r="E176" i="19"/>
  <c r="D176" i="19"/>
  <c r="C176" i="19"/>
  <c r="E175" i="19"/>
  <c r="D175" i="19"/>
  <c r="C175" i="19"/>
  <c r="E174" i="19"/>
  <c r="D174" i="19"/>
  <c r="C174" i="19"/>
  <c r="E173" i="19"/>
  <c r="D173" i="19"/>
  <c r="C173" i="19"/>
  <c r="E172" i="19"/>
  <c r="D172" i="19"/>
  <c r="C172" i="19"/>
  <c r="E171" i="19"/>
  <c r="D171" i="19"/>
  <c r="C171" i="19"/>
  <c r="E170" i="19"/>
  <c r="D170" i="19"/>
  <c r="C170" i="19"/>
  <c r="E169" i="19"/>
  <c r="D169" i="19"/>
  <c r="C169" i="19"/>
  <c r="E168" i="19"/>
  <c r="D168" i="19"/>
  <c r="C168" i="19"/>
  <c r="E167" i="19"/>
  <c r="D167" i="19"/>
  <c r="C167" i="19"/>
  <c r="E166" i="19"/>
  <c r="D166" i="19"/>
  <c r="C166" i="19"/>
  <c r="E165" i="19"/>
  <c r="D165" i="19"/>
  <c r="C165" i="19"/>
  <c r="E164" i="19"/>
  <c r="D164" i="19"/>
  <c r="C164" i="19"/>
  <c r="E163" i="19"/>
  <c r="J163" i="19" s="1"/>
  <c r="D163" i="19"/>
  <c r="C163" i="19"/>
  <c r="E162" i="19"/>
  <c r="D162" i="19"/>
  <c r="C162" i="19"/>
  <c r="E161" i="19"/>
  <c r="D161" i="19"/>
  <c r="C161" i="19"/>
  <c r="E160" i="19"/>
  <c r="D160" i="19"/>
  <c r="C160" i="19"/>
  <c r="E159" i="19"/>
  <c r="D159" i="19"/>
  <c r="C159" i="19"/>
  <c r="E158" i="19"/>
  <c r="D158" i="19"/>
  <c r="C158" i="19"/>
  <c r="E157" i="19"/>
  <c r="D157" i="19"/>
  <c r="C157" i="19"/>
  <c r="E156" i="19"/>
  <c r="D156" i="19"/>
  <c r="C156" i="19"/>
  <c r="E155" i="19"/>
  <c r="D155" i="19"/>
  <c r="C155" i="19"/>
  <c r="E154" i="19"/>
  <c r="D154" i="19"/>
  <c r="C154" i="19"/>
  <c r="E153" i="19"/>
  <c r="D153" i="19"/>
  <c r="C153" i="19"/>
  <c r="E152" i="19"/>
  <c r="D152" i="19"/>
  <c r="C152" i="19"/>
  <c r="E151" i="19"/>
  <c r="G151" i="19" s="1"/>
  <c r="D151" i="19"/>
  <c r="C151" i="19"/>
  <c r="E150" i="19"/>
  <c r="D150" i="19"/>
  <c r="C150" i="19"/>
  <c r="E149" i="19"/>
  <c r="D149" i="19"/>
  <c r="C149" i="19"/>
  <c r="E148" i="19"/>
  <c r="D148" i="19"/>
  <c r="C148" i="19"/>
  <c r="E147" i="19"/>
  <c r="D147" i="19"/>
  <c r="C147" i="19"/>
  <c r="E146" i="19"/>
  <c r="D146" i="19"/>
  <c r="C146" i="19"/>
  <c r="E145" i="19"/>
  <c r="D145" i="19"/>
  <c r="C145" i="19"/>
  <c r="E144" i="19"/>
  <c r="D144" i="19"/>
  <c r="C144" i="19"/>
  <c r="E143" i="19"/>
  <c r="G143" i="19" s="1"/>
  <c r="D143" i="19"/>
  <c r="C143" i="19"/>
  <c r="E142" i="19"/>
  <c r="D142" i="19"/>
  <c r="C142" i="19"/>
  <c r="E141" i="19"/>
  <c r="D141" i="19"/>
  <c r="C141" i="19"/>
  <c r="E140" i="19"/>
  <c r="D140" i="19"/>
  <c r="C140" i="19"/>
  <c r="E139" i="19"/>
  <c r="I139" i="19" s="1"/>
  <c r="D139" i="19"/>
  <c r="C139" i="19"/>
  <c r="E138" i="19"/>
  <c r="D138" i="19"/>
  <c r="C138" i="19"/>
  <c r="E137" i="19"/>
  <c r="D137" i="19"/>
  <c r="C137" i="19"/>
  <c r="E136" i="19"/>
  <c r="D136" i="19"/>
  <c r="C136" i="19"/>
  <c r="E135" i="19"/>
  <c r="G135" i="19" s="1"/>
  <c r="D135" i="19"/>
  <c r="C135" i="19"/>
  <c r="E134" i="19"/>
  <c r="D134" i="19"/>
  <c r="C134" i="19"/>
  <c r="E133" i="19"/>
  <c r="D133" i="19"/>
  <c r="C133" i="19"/>
  <c r="E132" i="19"/>
  <c r="D132" i="19"/>
  <c r="C132" i="19"/>
  <c r="E131" i="19"/>
  <c r="G131" i="19" s="1"/>
  <c r="D131" i="19"/>
  <c r="C131" i="19"/>
  <c r="E130" i="19"/>
  <c r="D130" i="19"/>
  <c r="C130" i="19"/>
  <c r="E129" i="19"/>
  <c r="D129" i="19"/>
  <c r="C129" i="19"/>
  <c r="E128" i="19"/>
  <c r="D128" i="19"/>
  <c r="C128" i="19"/>
  <c r="E127" i="19"/>
  <c r="J127" i="19" s="1"/>
  <c r="D127" i="19"/>
  <c r="C127" i="19"/>
  <c r="E126" i="19"/>
  <c r="D126" i="19"/>
  <c r="C126" i="19"/>
  <c r="E125" i="19"/>
  <c r="L9" i="19"/>
  <c r="L125" i="19"/>
  <c r="D125" i="19"/>
  <c r="C125" i="19"/>
  <c r="E124" i="19"/>
  <c r="D124" i="19"/>
  <c r="C124" i="19"/>
  <c r="E123" i="19"/>
  <c r="D123" i="19"/>
  <c r="C123" i="19"/>
  <c r="E122" i="19"/>
  <c r="D122" i="19"/>
  <c r="C122" i="19"/>
  <c r="E121" i="19"/>
  <c r="H121" i="19" s="1"/>
  <c r="D121" i="19"/>
  <c r="C121" i="19"/>
  <c r="E120" i="19"/>
  <c r="D120" i="19"/>
  <c r="C120" i="19"/>
  <c r="E119" i="19"/>
  <c r="D119" i="19"/>
  <c r="C119" i="19"/>
  <c r="E118" i="19"/>
  <c r="G118" i="19" s="1"/>
  <c r="D118" i="19"/>
  <c r="C118" i="19"/>
  <c r="E117" i="19"/>
  <c r="D117" i="19"/>
  <c r="C117" i="19"/>
  <c r="E116" i="19"/>
  <c r="D116" i="19"/>
  <c r="C116" i="19"/>
  <c r="E115" i="19"/>
  <c r="D115" i="19"/>
  <c r="C115" i="19"/>
  <c r="E114" i="19"/>
  <c r="G114" i="19" s="1"/>
  <c r="D114" i="19"/>
  <c r="C114" i="19"/>
  <c r="E113" i="19"/>
  <c r="I113" i="19" s="1"/>
  <c r="D113" i="19"/>
  <c r="C113" i="19"/>
  <c r="E112" i="19"/>
  <c r="D112" i="19"/>
  <c r="C112" i="19"/>
  <c r="E111" i="19"/>
  <c r="D111" i="19"/>
  <c r="C111" i="19"/>
  <c r="E110" i="19"/>
  <c r="F110" i="19" s="1"/>
  <c r="D110" i="19"/>
  <c r="C110" i="19"/>
  <c r="E109" i="19"/>
  <c r="D109" i="19"/>
  <c r="C109" i="19"/>
  <c r="E108" i="19"/>
  <c r="D108" i="19"/>
  <c r="C108" i="19"/>
  <c r="E107" i="19"/>
  <c r="D107" i="19"/>
  <c r="C107" i="19"/>
  <c r="E106" i="19"/>
  <c r="D106" i="19"/>
  <c r="C106" i="19"/>
  <c r="E105" i="19"/>
  <c r="H105" i="19" s="1"/>
  <c r="D105" i="19"/>
  <c r="C105" i="19"/>
  <c r="E104" i="19"/>
  <c r="D104" i="19"/>
  <c r="C104" i="19"/>
  <c r="E103" i="19"/>
  <c r="D103" i="19"/>
  <c r="C103" i="19"/>
  <c r="E102" i="19"/>
  <c r="O102" i="19" s="1"/>
  <c r="D102" i="19"/>
  <c r="C102" i="19"/>
  <c r="E101" i="19"/>
  <c r="M101" i="19" s="1"/>
  <c r="D101" i="19"/>
  <c r="C101" i="19"/>
  <c r="E100" i="19"/>
  <c r="D100" i="19"/>
  <c r="C100" i="19"/>
  <c r="E99" i="19"/>
  <c r="D99" i="19"/>
  <c r="C99" i="19"/>
  <c r="E98" i="19"/>
  <c r="O98" i="19" s="1"/>
  <c r="D98" i="19"/>
  <c r="C98" i="19"/>
  <c r="E97" i="19"/>
  <c r="D97" i="19"/>
  <c r="C97" i="19"/>
  <c r="E96" i="19"/>
  <c r="D96" i="19"/>
  <c r="C96" i="19"/>
  <c r="E95" i="19"/>
  <c r="D95" i="19"/>
  <c r="C95" i="19"/>
  <c r="A95" i="19"/>
  <c r="E94" i="19"/>
  <c r="D94" i="19"/>
  <c r="C94" i="19"/>
  <c r="A94" i="19"/>
  <c r="E93" i="19"/>
  <c r="D93" i="19"/>
  <c r="C93" i="19"/>
  <c r="A93" i="19"/>
  <c r="E92" i="19"/>
  <c r="D92" i="19"/>
  <c r="C92" i="19"/>
  <c r="A92" i="19"/>
  <c r="E91" i="19"/>
  <c r="D91" i="19"/>
  <c r="C91" i="19"/>
  <c r="A91" i="19"/>
  <c r="E90" i="19"/>
  <c r="D90" i="19"/>
  <c r="C90" i="19"/>
  <c r="A90" i="19"/>
  <c r="E89" i="19"/>
  <c r="D89" i="19"/>
  <c r="C89" i="19"/>
  <c r="A89" i="19"/>
  <c r="E88" i="19"/>
  <c r="D88" i="19"/>
  <c r="C88" i="19"/>
  <c r="A88" i="19"/>
  <c r="E87" i="19"/>
  <c r="D87" i="19"/>
  <c r="C87" i="19"/>
  <c r="A87" i="19"/>
  <c r="E86" i="19"/>
  <c r="D86" i="19"/>
  <c r="C86" i="19"/>
  <c r="A86" i="19"/>
  <c r="E85" i="19"/>
  <c r="J9" i="19"/>
  <c r="J85" i="19"/>
  <c r="D85" i="19"/>
  <c r="C85" i="19"/>
  <c r="A85" i="19"/>
  <c r="E84" i="19"/>
  <c r="O84" i="19" s="1"/>
  <c r="D84" i="19"/>
  <c r="C84" i="19"/>
  <c r="A84" i="19"/>
  <c r="E83" i="19"/>
  <c r="G83" i="19" s="1"/>
  <c r="D83" i="19"/>
  <c r="C83" i="19"/>
  <c r="A83" i="19"/>
  <c r="E82" i="19"/>
  <c r="L82" i="19" s="1"/>
  <c r="D82" i="19"/>
  <c r="C82" i="19"/>
  <c r="A82" i="19"/>
  <c r="E81" i="19"/>
  <c r="F81" i="19" s="1"/>
  <c r="D81" i="19"/>
  <c r="C81" i="19"/>
  <c r="A81" i="19"/>
  <c r="E80" i="19"/>
  <c r="D80" i="19"/>
  <c r="C80" i="19"/>
  <c r="A80" i="19"/>
  <c r="E79" i="19"/>
  <c r="G79" i="19" s="1"/>
  <c r="D79" i="19"/>
  <c r="C79" i="19"/>
  <c r="A79" i="19"/>
  <c r="E78" i="19"/>
  <c r="F78" i="19" s="1"/>
  <c r="D78" i="19"/>
  <c r="C78" i="19"/>
  <c r="A78" i="19"/>
  <c r="E77" i="19"/>
  <c r="D77" i="19"/>
  <c r="C77" i="19"/>
  <c r="A77" i="19"/>
  <c r="E76" i="19"/>
  <c r="H76" i="19" s="1"/>
  <c r="D76" i="19"/>
  <c r="C76" i="19"/>
  <c r="A76" i="19"/>
  <c r="E75" i="19"/>
  <c r="D75" i="19"/>
  <c r="C75" i="19"/>
  <c r="A75" i="19"/>
  <c r="E74" i="19"/>
  <c r="D74" i="19"/>
  <c r="C74" i="19"/>
  <c r="A74" i="19"/>
  <c r="E73" i="19"/>
  <c r="I73" i="19" s="1"/>
  <c r="I9" i="19"/>
  <c r="D73" i="19"/>
  <c r="C73" i="19"/>
  <c r="A73" i="19"/>
  <c r="E72" i="19"/>
  <c r="D72" i="19"/>
  <c r="C72" i="19"/>
  <c r="A72" i="19"/>
  <c r="E71" i="19"/>
  <c r="D71" i="19"/>
  <c r="C71" i="19"/>
  <c r="A71" i="19"/>
  <c r="E70" i="19"/>
  <c r="K9" i="19"/>
  <c r="K26" i="19" s="1"/>
  <c r="D70" i="19"/>
  <c r="C70" i="19"/>
  <c r="A70" i="19"/>
  <c r="E69" i="19"/>
  <c r="G69" i="19" s="1"/>
  <c r="D69" i="19"/>
  <c r="C69" i="19"/>
  <c r="A69" i="19"/>
  <c r="E68" i="19"/>
  <c r="D68" i="19"/>
  <c r="C68" i="19"/>
  <c r="A68" i="19"/>
  <c r="E67" i="19"/>
  <c r="D67" i="19"/>
  <c r="C67" i="19"/>
  <c r="A67" i="19"/>
  <c r="E66" i="19"/>
  <c r="D66" i="19"/>
  <c r="C66" i="19"/>
  <c r="A66" i="19"/>
  <c r="E65" i="19"/>
  <c r="F65" i="19" s="1"/>
  <c r="D65" i="19"/>
  <c r="C65" i="19"/>
  <c r="A65" i="19"/>
  <c r="E64" i="19"/>
  <c r="D64" i="19"/>
  <c r="C64" i="19"/>
  <c r="A64" i="19"/>
  <c r="E63" i="19"/>
  <c r="G63" i="19" s="1"/>
  <c r="D63" i="19"/>
  <c r="C63" i="19"/>
  <c r="A63" i="19"/>
  <c r="E62" i="19"/>
  <c r="D62" i="19"/>
  <c r="C62" i="19"/>
  <c r="A62" i="19"/>
  <c r="E61" i="19"/>
  <c r="M61" i="19" s="1"/>
  <c r="D61" i="19"/>
  <c r="C61" i="19"/>
  <c r="A61" i="19"/>
  <c r="E60" i="19"/>
  <c r="D60" i="19"/>
  <c r="C60" i="19"/>
  <c r="A60" i="19"/>
  <c r="E59" i="19"/>
  <c r="H59" i="19" s="1"/>
  <c r="D59" i="19"/>
  <c r="C59" i="19"/>
  <c r="A59" i="19"/>
  <c r="E58" i="19"/>
  <c r="L58" i="19" s="1"/>
  <c r="D58" i="19"/>
  <c r="C58" i="19"/>
  <c r="A58" i="19"/>
  <c r="E57" i="19"/>
  <c r="D57" i="19"/>
  <c r="C57" i="19"/>
  <c r="A57" i="19"/>
  <c r="E56" i="19"/>
  <c r="D56" i="19"/>
  <c r="C56" i="19"/>
  <c r="A56" i="19"/>
  <c r="E55" i="19"/>
  <c r="D55" i="19"/>
  <c r="C55" i="19"/>
  <c r="A55" i="19"/>
  <c r="E54" i="19"/>
  <c r="D54" i="19"/>
  <c r="C54" i="19"/>
  <c r="A54" i="19"/>
  <c r="E53" i="19"/>
  <c r="J53" i="19" s="1"/>
  <c r="D53" i="19"/>
  <c r="C53" i="19"/>
  <c r="A53" i="19"/>
  <c r="E52" i="19"/>
  <c r="D52" i="19"/>
  <c r="C52" i="19"/>
  <c r="A52" i="19"/>
  <c r="E51" i="19"/>
  <c r="D51" i="19"/>
  <c r="C51" i="19"/>
  <c r="A51" i="19"/>
  <c r="E50" i="19"/>
  <c r="L50" i="19" s="1"/>
  <c r="D50" i="19"/>
  <c r="C50" i="19"/>
  <c r="A50" i="19"/>
  <c r="E49" i="19"/>
  <c r="J49" i="19"/>
  <c r="D49" i="19"/>
  <c r="C49" i="19"/>
  <c r="A49" i="19"/>
  <c r="E48" i="19"/>
  <c r="J48" i="19" s="1"/>
  <c r="D48" i="19"/>
  <c r="C48" i="19"/>
  <c r="A48" i="19"/>
  <c r="E47" i="19"/>
  <c r="K47" i="19" s="1"/>
  <c r="D47" i="19"/>
  <c r="C47" i="19"/>
  <c r="A47" i="19"/>
  <c r="E46" i="19"/>
  <c r="D46" i="19"/>
  <c r="C46" i="19"/>
  <c r="A46" i="19"/>
  <c r="E45" i="19"/>
  <c r="G9" i="19"/>
  <c r="G45" i="19"/>
  <c r="D45" i="19"/>
  <c r="C45" i="19"/>
  <c r="A45" i="19"/>
  <c r="E44" i="19"/>
  <c r="N44" i="19" s="1"/>
  <c r="D44" i="19"/>
  <c r="C44" i="19"/>
  <c r="A44" i="19"/>
  <c r="E43" i="19"/>
  <c r="M43" i="19" s="1"/>
  <c r="D43" i="19"/>
  <c r="C43" i="19"/>
  <c r="A43" i="19"/>
  <c r="E42" i="19"/>
  <c r="L42" i="19" s="1"/>
  <c r="D42" i="19"/>
  <c r="C42" i="19"/>
  <c r="A42" i="19"/>
  <c r="E41" i="19"/>
  <c r="D41" i="19"/>
  <c r="C41" i="19"/>
  <c r="A41" i="19"/>
  <c r="E40" i="19"/>
  <c r="D40" i="19"/>
  <c r="C40" i="19"/>
  <c r="A40" i="19"/>
  <c r="E39" i="19"/>
  <c r="K39" i="19" s="1"/>
  <c r="D39" i="19"/>
  <c r="C39" i="19"/>
  <c r="A39" i="19"/>
  <c r="E38" i="19"/>
  <c r="I38" i="19"/>
  <c r="D38" i="19"/>
  <c r="C38" i="19"/>
  <c r="A38" i="19"/>
  <c r="E37" i="19"/>
  <c r="O37" i="19" s="1"/>
  <c r="D37" i="19"/>
  <c r="C37" i="19"/>
  <c r="A37" i="19"/>
  <c r="E36" i="19"/>
  <c r="G36" i="19" s="1"/>
  <c r="D36" i="19"/>
  <c r="C36" i="19"/>
  <c r="A36" i="19"/>
  <c r="E35" i="19"/>
  <c r="F35" i="19" s="1"/>
  <c r="D35" i="19"/>
  <c r="C35" i="19"/>
  <c r="A35" i="19"/>
  <c r="E34" i="19"/>
  <c r="I34" i="19" s="1"/>
  <c r="D34" i="19"/>
  <c r="C34" i="19"/>
  <c r="A34" i="19"/>
  <c r="E33" i="19"/>
  <c r="I33" i="19" s="1"/>
  <c r="D33" i="19"/>
  <c r="C33" i="19"/>
  <c r="A33" i="19"/>
  <c r="E32" i="19"/>
  <c r="D32" i="19"/>
  <c r="C32" i="19"/>
  <c r="A32" i="19"/>
  <c r="E31" i="19"/>
  <c r="K31" i="19" s="1"/>
  <c r="D31" i="19"/>
  <c r="C31" i="19"/>
  <c r="A31" i="19"/>
  <c r="E30" i="19"/>
  <c r="I30" i="19"/>
  <c r="D30" i="19"/>
  <c r="C30" i="19"/>
  <c r="A30" i="19"/>
  <c r="E29" i="19"/>
  <c r="I29" i="19" s="1"/>
  <c r="D29" i="19"/>
  <c r="C29" i="19"/>
  <c r="A29" i="19"/>
  <c r="E28" i="19"/>
  <c r="M28" i="19" s="1"/>
  <c r="D28" i="19"/>
  <c r="C28" i="19"/>
  <c r="A28" i="19"/>
  <c r="E27" i="19"/>
  <c r="K27" i="19" s="1"/>
  <c r="D27" i="19"/>
  <c r="C27" i="19"/>
  <c r="A27" i="19"/>
  <c r="E26" i="19"/>
  <c r="I26" i="19" s="1"/>
  <c r="D26" i="19"/>
  <c r="C26" i="19"/>
  <c r="A26" i="19"/>
  <c r="E25" i="19"/>
  <c r="D25" i="19"/>
  <c r="C25" i="19"/>
  <c r="A25" i="19"/>
  <c r="E24" i="19"/>
  <c r="D24" i="19"/>
  <c r="C24" i="19"/>
  <c r="A24" i="19"/>
  <c r="E23" i="19"/>
  <c r="K23" i="19"/>
  <c r="D23" i="19"/>
  <c r="C23" i="19"/>
  <c r="A23" i="19"/>
  <c r="E22" i="19"/>
  <c r="L22" i="19" s="1"/>
  <c r="D22" i="19"/>
  <c r="C22" i="19"/>
  <c r="A22" i="19"/>
  <c r="E21" i="19"/>
  <c r="H21" i="19" s="1"/>
  <c r="D21" i="19"/>
  <c r="C21" i="19"/>
  <c r="A21" i="19"/>
  <c r="E20" i="19"/>
  <c r="M20" i="19" s="1"/>
  <c r="D20" i="19"/>
  <c r="C20" i="19"/>
  <c r="A20" i="19"/>
  <c r="E19" i="19"/>
  <c r="K19" i="19" s="1"/>
  <c r="D19" i="19"/>
  <c r="C19" i="19"/>
  <c r="E18" i="19"/>
  <c r="H18" i="19" s="1"/>
  <c r="H9" i="19"/>
  <c r="H262" i="19" s="1"/>
  <c r="D18" i="19"/>
  <c r="C18" i="19"/>
  <c r="E17" i="19"/>
  <c r="O17" i="19" s="1"/>
  <c r="D17" i="19"/>
  <c r="C17" i="19"/>
  <c r="E16" i="19"/>
  <c r="J16" i="19" s="1"/>
  <c r="D16" i="19"/>
  <c r="C16" i="19"/>
  <c r="E15" i="19"/>
  <c r="H15" i="19" s="1"/>
  <c r="D15" i="19"/>
  <c r="C15" i="19"/>
  <c r="E14" i="19"/>
  <c r="F14" i="19" s="1"/>
  <c r="D14" i="19"/>
  <c r="C14" i="19"/>
  <c r="E13" i="19"/>
  <c r="F13" i="19" s="1"/>
  <c r="D13" i="19"/>
  <c r="C13" i="19"/>
  <c r="E12" i="19"/>
  <c r="N12" i="19" s="1"/>
  <c r="N9" i="19"/>
  <c r="N63" i="19" s="1"/>
  <c r="D12" i="19"/>
  <c r="C12" i="19"/>
  <c r="E11" i="19"/>
  <c r="K11" i="19" s="1"/>
  <c r="D11" i="19"/>
  <c r="C11" i="19"/>
  <c r="E10" i="19"/>
  <c r="H10" i="19" s="1"/>
  <c r="D10" i="19"/>
  <c r="C10" i="19"/>
  <c r="O9" i="19"/>
  <c r="O41" i="19" s="1"/>
  <c r="M9" i="19"/>
  <c r="L86" i="19"/>
  <c r="J81" i="19"/>
  <c r="I108" i="19"/>
  <c r="F9" i="19"/>
  <c r="M4" i="19"/>
  <c r="L4" i="19"/>
  <c r="K4" i="19"/>
  <c r="J4" i="19"/>
  <c r="I4" i="19"/>
  <c r="H4" i="19"/>
  <c r="G4" i="19"/>
  <c r="F4" i="19"/>
  <c r="J22" i="19"/>
  <c r="L39" i="19"/>
  <c r="L23" i="19"/>
  <c r="J38" i="19"/>
  <c r="L31" i="19"/>
  <c r="J42" i="19"/>
  <c r="J30" i="19"/>
  <c r="J34" i="19"/>
  <c r="O21" i="19"/>
  <c r="K16" i="19"/>
  <c r="O15" i="19"/>
  <c r="O25" i="19"/>
  <c r="M32" i="19"/>
  <c r="M67" i="19"/>
  <c r="M36" i="19"/>
  <c r="M24" i="19"/>
  <c r="M40" i="19"/>
  <c r="M100" i="19"/>
  <c r="M44" i="19"/>
  <c r="M17" i="19"/>
  <c r="M96" i="19"/>
  <c r="H33" i="19"/>
  <c r="K12" i="19"/>
  <c r="H25" i="19"/>
  <c r="H56" i="19"/>
  <c r="H41" i="19"/>
  <c r="H88" i="19"/>
  <c r="I10" i="19"/>
  <c r="J10" i="19"/>
  <c r="F263" i="19"/>
  <c r="F259" i="19"/>
  <c r="F255" i="19"/>
  <c r="F251" i="19"/>
  <c r="F247" i="19"/>
  <c r="F243" i="19"/>
  <c r="F239" i="19"/>
  <c r="F235" i="19"/>
  <c r="F231" i="19"/>
  <c r="F227" i="19"/>
  <c r="F223" i="19"/>
  <c r="F219" i="19"/>
  <c r="F215" i="19"/>
  <c r="F211" i="19"/>
  <c r="F207" i="19"/>
  <c r="F203" i="19"/>
  <c r="F262" i="19"/>
  <c r="F258" i="19"/>
  <c r="F254" i="19"/>
  <c r="F250" i="19"/>
  <c r="F246" i="19"/>
  <c r="F242" i="19"/>
  <c r="F238" i="19"/>
  <c r="F234" i="19"/>
  <c r="F230" i="19"/>
  <c r="F226" i="19"/>
  <c r="F222" i="19"/>
  <c r="F218" i="19"/>
  <c r="F214" i="19"/>
  <c r="F210" i="19"/>
  <c r="F206" i="19"/>
  <c r="F202" i="19"/>
  <c r="F261" i="19"/>
  <c r="F257" i="19"/>
  <c r="F253" i="19"/>
  <c r="F249" i="19"/>
  <c r="F245" i="19"/>
  <c r="F241" i="19"/>
  <c r="F237" i="19"/>
  <c r="F233" i="19"/>
  <c r="F229" i="19"/>
  <c r="F225" i="19"/>
  <c r="F221" i="19"/>
  <c r="F217" i="19"/>
  <c r="F213" i="19"/>
  <c r="F209" i="19"/>
  <c r="F205" i="19"/>
  <c r="F201" i="19"/>
  <c r="F244" i="19"/>
  <c r="F212" i="19"/>
  <c r="F256" i="19"/>
  <c r="F224" i="19"/>
  <c r="F236" i="19"/>
  <c r="F204" i="19"/>
  <c r="F171" i="19"/>
  <c r="F248" i="19"/>
  <c r="F216" i="19"/>
  <c r="F190" i="19"/>
  <c r="F182" i="19"/>
  <c r="F174" i="19"/>
  <c r="F166" i="19"/>
  <c r="F158" i="19"/>
  <c r="F150" i="19"/>
  <c r="F260" i="19"/>
  <c r="F228" i="19"/>
  <c r="F240" i="19"/>
  <c r="F208" i="19"/>
  <c r="F196" i="19"/>
  <c r="F188" i="19"/>
  <c r="F180" i="19"/>
  <c r="F164" i="19"/>
  <c r="F156" i="19"/>
  <c r="F252" i="19"/>
  <c r="F220" i="19"/>
  <c r="F146" i="19"/>
  <c r="F134" i="19"/>
  <c r="F126" i="19"/>
  <c r="F118" i="19"/>
  <c r="F102" i="19"/>
  <c r="F200" i="19"/>
  <c r="F178" i="19"/>
  <c r="F170" i="19"/>
  <c r="F111" i="19"/>
  <c r="F103" i="19"/>
  <c r="F232" i="19"/>
  <c r="F130" i="19"/>
  <c r="F122" i="19"/>
  <c r="F114" i="19"/>
  <c r="F106" i="19"/>
  <c r="F194" i="19"/>
  <c r="F162" i="19"/>
  <c r="F142" i="19"/>
  <c r="F186" i="19"/>
  <c r="F140" i="19"/>
  <c r="F123" i="19"/>
  <c r="F115" i="19"/>
  <c r="F99" i="19"/>
  <c r="F96" i="19"/>
  <c r="F89" i="19"/>
  <c r="F85" i="19"/>
  <c r="F77" i="19"/>
  <c r="F73" i="19"/>
  <c r="F69" i="19"/>
  <c r="F61" i="19"/>
  <c r="F57" i="19"/>
  <c r="F53" i="19"/>
  <c r="F49" i="19"/>
  <c r="F107" i="19"/>
  <c r="F90" i="19"/>
  <c r="F86" i="19"/>
  <c r="F70" i="19"/>
  <c r="F66" i="19"/>
  <c r="F62" i="19"/>
  <c r="F154" i="19"/>
  <c r="F131" i="19"/>
  <c r="F17" i="19"/>
  <c r="F20" i="19"/>
  <c r="F24" i="19"/>
  <c r="O43" i="19"/>
  <c r="F79" i="19"/>
  <c r="G263" i="19"/>
  <c r="G259" i="19"/>
  <c r="G255" i="19"/>
  <c r="G251" i="19"/>
  <c r="G247" i="19"/>
  <c r="G243" i="19"/>
  <c r="G239" i="19"/>
  <c r="G235" i="19"/>
  <c r="G231" i="19"/>
  <c r="G227" i="19"/>
  <c r="G223" i="19"/>
  <c r="G219" i="19"/>
  <c r="G215" i="19"/>
  <c r="G211" i="19"/>
  <c r="G207" i="19"/>
  <c r="G203" i="19"/>
  <c r="G262" i="19"/>
  <c r="G258" i="19"/>
  <c r="G254" i="19"/>
  <c r="G250" i="19"/>
  <c r="G246" i="19"/>
  <c r="G242" i="19"/>
  <c r="G238" i="19"/>
  <c r="G234" i="19"/>
  <c r="G230" i="19"/>
  <c r="G226" i="19"/>
  <c r="G222" i="19"/>
  <c r="G218" i="19"/>
  <c r="G214" i="19"/>
  <c r="G210" i="19"/>
  <c r="G206" i="19"/>
  <c r="G202" i="19"/>
  <c r="G261" i="19"/>
  <c r="G257" i="19"/>
  <c r="G253" i="19"/>
  <c r="G249" i="19"/>
  <c r="G245" i="19"/>
  <c r="G241" i="19"/>
  <c r="G237" i="19"/>
  <c r="G233" i="19"/>
  <c r="G229" i="19"/>
  <c r="G225" i="19"/>
  <c r="G221" i="19"/>
  <c r="G217" i="19"/>
  <c r="G213" i="19"/>
  <c r="G209" i="19"/>
  <c r="G205" i="19"/>
  <c r="G201" i="19"/>
  <c r="G260" i="19"/>
  <c r="G256" i="19"/>
  <c r="G252" i="19"/>
  <c r="G248" i="19"/>
  <c r="G244" i="19"/>
  <c r="G240" i="19"/>
  <c r="G236" i="19"/>
  <c r="G232" i="19"/>
  <c r="G228" i="19"/>
  <c r="G224" i="19"/>
  <c r="G220" i="19"/>
  <c r="G216" i="19"/>
  <c r="G212" i="19"/>
  <c r="G208" i="19"/>
  <c r="G204" i="19"/>
  <c r="G200" i="19"/>
  <c r="G190" i="19"/>
  <c r="G182" i="19"/>
  <c r="G174" i="19"/>
  <c r="G166" i="19"/>
  <c r="G158" i="19"/>
  <c r="G150" i="19"/>
  <c r="G194" i="19"/>
  <c r="G186" i="19"/>
  <c r="G178" i="19"/>
  <c r="G170" i="19"/>
  <c r="G162" i="19"/>
  <c r="G154" i="19"/>
  <c r="G165" i="19"/>
  <c r="G189" i="19"/>
  <c r="G157" i="19"/>
  <c r="G111" i="19"/>
  <c r="G103" i="19"/>
  <c r="G130" i="19"/>
  <c r="G122" i="19"/>
  <c r="G106" i="19"/>
  <c r="G181" i="19"/>
  <c r="G142" i="19"/>
  <c r="G149" i="19"/>
  <c r="G173" i="19"/>
  <c r="G141" i="19"/>
  <c r="G123" i="19"/>
  <c r="G115" i="19"/>
  <c r="G107" i="19"/>
  <c r="G146" i="19"/>
  <c r="G134" i="19"/>
  <c r="G99" i="19"/>
  <c r="G89" i="19"/>
  <c r="G85" i="19"/>
  <c r="G81" i="19"/>
  <c r="G77" i="19"/>
  <c r="G73" i="19"/>
  <c r="G65" i="19"/>
  <c r="G61" i="19"/>
  <c r="G57" i="19"/>
  <c r="G126" i="19"/>
  <c r="G102" i="19"/>
  <c r="G98" i="19"/>
  <c r="G91" i="19"/>
  <c r="G87" i="19"/>
  <c r="G75" i="19"/>
  <c r="G71" i="19"/>
  <c r="G67" i="19"/>
  <c r="G59" i="19"/>
  <c r="G55" i="19"/>
  <c r="G51" i="19"/>
  <c r="O259" i="19"/>
  <c r="O255" i="19"/>
  <c r="O251" i="19"/>
  <c r="O243" i="19"/>
  <c r="O239" i="19"/>
  <c r="O235" i="19"/>
  <c r="O227" i="19"/>
  <c r="O223" i="19"/>
  <c r="O219" i="19"/>
  <c r="O211" i="19"/>
  <c r="O207" i="19"/>
  <c r="O203" i="19"/>
  <c r="O258" i="19"/>
  <c r="O254" i="19"/>
  <c r="O250" i="19"/>
  <c r="O242" i="19"/>
  <c r="O238" i="19"/>
  <c r="O234" i="19"/>
  <c r="O226" i="19"/>
  <c r="O222" i="19"/>
  <c r="O218" i="19"/>
  <c r="O210" i="19"/>
  <c r="O206" i="19"/>
  <c r="O202" i="19"/>
  <c r="O257" i="19"/>
  <c r="O253" i="19"/>
  <c r="O249" i="19"/>
  <c r="O241" i="19"/>
  <c r="O237" i="19"/>
  <c r="O233" i="19"/>
  <c r="O225" i="19"/>
  <c r="O221" i="19"/>
  <c r="O217" i="19"/>
  <c r="O209" i="19"/>
  <c r="O205" i="19"/>
  <c r="O201" i="19"/>
  <c r="O256" i="19"/>
  <c r="O252" i="19"/>
  <c r="O248" i="19"/>
  <c r="O240" i="19"/>
  <c r="O236" i="19"/>
  <c r="O232" i="19"/>
  <c r="O224" i="19"/>
  <c r="O220" i="19"/>
  <c r="O216" i="19"/>
  <c r="O208" i="19"/>
  <c r="O204" i="19"/>
  <c r="O200" i="19"/>
  <c r="O174" i="19"/>
  <c r="O166" i="19"/>
  <c r="O158" i="19"/>
  <c r="O196" i="19"/>
  <c r="O194" i="19"/>
  <c r="O186" i="19"/>
  <c r="O170" i="19"/>
  <c r="O162" i="19"/>
  <c r="O154" i="19"/>
  <c r="O157" i="19"/>
  <c r="O141" i="19"/>
  <c r="O149" i="19"/>
  <c r="O111" i="19"/>
  <c r="O103" i="19"/>
  <c r="O181" i="19"/>
  <c r="O122" i="19"/>
  <c r="O114" i="19"/>
  <c r="O106" i="19"/>
  <c r="O173" i="19"/>
  <c r="O123" i="19"/>
  <c r="O107" i="19"/>
  <c r="O134" i="19"/>
  <c r="O142" i="19"/>
  <c r="O126" i="19"/>
  <c r="O89" i="19"/>
  <c r="O85" i="19"/>
  <c r="O77" i="19"/>
  <c r="O73" i="19"/>
  <c r="O69" i="19"/>
  <c r="O61" i="19"/>
  <c r="O57" i="19"/>
  <c r="O53" i="19"/>
  <c r="O165" i="19"/>
  <c r="O118" i="19"/>
  <c r="O110" i="19"/>
  <c r="O91" i="19"/>
  <c r="O87" i="19"/>
  <c r="O75" i="19"/>
  <c r="O71" i="19"/>
  <c r="O67" i="19"/>
  <c r="O59" i="19"/>
  <c r="O55" i="19"/>
  <c r="O51" i="19"/>
  <c r="H12" i="19"/>
  <c r="I15" i="19"/>
  <c r="L16" i="19"/>
  <c r="G17" i="19"/>
  <c r="J18" i="19"/>
  <c r="M19" i="19"/>
  <c r="G20" i="19"/>
  <c r="I21" i="19"/>
  <c r="M23" i="19"/>
  <c r="G24" i="19"/>
  <c r="O24" i="19"/>
  <c r="I25" i="19"/>
  <c r="G28" i="19"/>
  <c r="M31" i="19"/>
  <c r="G32" i="19"/>
  <c r="O32" i="19"/>
  <c r="K34" i="19"/>
  <c r="I37" i="19"/>
  <c r="M39" i="19"/>
  <c r="G40" i="19"/>
  <c r="O40" i="19"/>
  <c r="I41" i="19"/>
  <c r="L44" i="19"/>
  <c r="J45" i="19"/>
  <c r="J46" i="19"/>
  <c r="O46" i="19"/>
  <c r="G46" i="19"/>
  <c r="N47" i="19"/>
  <c r="K49" i="19"/>
  <c r="M55" i="19"/>
  <c r="O64" i="19"/>
  <c r="F67" i="19"/>
  <c r="L70" i="19"/>
  <c r="N79" i="19"/>
  <c r="M87" i="19"/>
  <c r="G110" i="19"/>
  <c r="N123" i="19"/>
  <c r="N40" i="19"/>
  <c r="H258" i="19"/>
  <c r="H254" i="19"/>
  <c r="H250" i="19"/>
  <c r="H242" i="19"/>
  <c r="H238" i="19"/>
  <c r="H234" i="19"/>
  <c r="H226" i="19"/>
  <c r="H222" i="19"/>
  <c r="H218" i="19"/>
  <c r="H210" i="19"/>
  <c r="H206" i="19"/>
  <c r="H202" i="19"/>
  <c r="H257" i="19"/>
  <c r="H253" i="19"/>
  <c r="H249" i="19"/>
  <c r="H241" i="19"/>
  <c r="H237" i="19"/>
  <c r="H233" i="19"/>
  <c r="H225" i="19"/>
  <c r="H221" i="19"/>
  <c r="H217" i="19"/>
  <c r="H209" i="19"/>
  <c r="H205" i="19"/>
  <c r="H201" i="19"/>
  <c r="H256" i="19"/>
  <c r="H252" i="19"/>
  <c r="H248" i="19"/>
  <c r="H240" i="19"/>
  <c r="H236" i="19"/>
  <c r="H232" i="19"/>
  <c r="H224" i="19"/>
  <c r="H220" i="19"/>
  <c r="H216" i="19"/>
  <c r="H208" i="19"/>
  <c r="H204" i="19"/>
  <c r="H200" i="19"/>
  <c r="H231" i="19"/>
  <c r="H199" i="19"/>
  <c r="H243" i="19"/>
  <c r="H255" i="19"/>
  <c r="H223" i="19"/>
  <c r="H235" i="19"/>
  <c r="H247" i="19"/>
  <c r="H215" i="19"/>
  <c r="H259" i="19"/>
  <c r="H194" i="19"/>
  <c r="H186" i="19"/>
  <c r="H178" i="19"/>
  <c r="H162" i="19"/>
  <c r="H154" i="19"/>
  <c r="H239" i="19"/>
  <c r="H189" i="19"/>
  <c r="H181" i="19"/>
  <c r="H173" i="19"/>
  <c r="H157" i="19"/>
  <c r="H197" i="19"/>
  <c r="H152" i="19"/>
  <c r="H176" i="19"/>
  <c r="H138" i="19"/>
  <c r="H130" i="19"/>
  <c r="H114" i="19"/>
  <c r="H106" i="19"/>
  <c r="H168" i="19"/>
  <c r="H192" i="19"/>
  <c r="H160" i="19"/>
  <c r="H141" i="19"/>
  <c r="H146" i="19"/>
  <c r="H140" i="19"/>
  <c r="H134" i="19"/>
  <c r="H118" i="19"/>
  <c r="H110" i="19"/>
  <c r="H61" i="19"/>
  <c r="H53" i="19"/>
  <c r="H49" i="19"/>
  <c r="H113" i="19"/>
  <c r="H102" i="19"/>
  <c r="H98" i="19"/>
  <c r="H86" i="19"/>
  <c r="H137" i="19"/>
  <c r="H87" i="19"/>
  <c r="H79" i="19"/>
  <c r="H71" i="19"/>
  <c r="H67" i="19"/>
  <c r="H63" i="19"/>
  <c r="H55" i="19"/>
  <c r="H51" i="19"/>
  <c r="H129" i="19"/>
  <c r="F11" i="19"/>
  <c r="N11" i="19"/>
  <c r="G14" i="19"/>
  <c r="J15" i="19"/>
  <c r="H17" i="19"/>
  <c r="F19" i="19"/>
  <c r="H20" i="19"/>
  <c r="J21" i="19"/>
  <c r="F23" i="19"/>
  <c r="N23" i="19"/>
  <c r="H24" i="19"/>
  <c r="J25" i="19"/>
  <c r="L26" i="19"/>
  <c r="F27" i="19"/>
  <c r="L30" i="19"/>
  <c r="F31" i="19"/>
  <c r="N31" i="19"/>
  <c r="H32" i="19"/>
  <c r="J33" i="19"/>
  <c r="L34" i="19"/>
  <c r="H36" i="19"/>
  <c r="L38" i="19"/>
  <c r="F39" i="19"/>
  <c r="N39" i="19"/>
  <c r="H40" i="19"/>
  <c r="J41" i="19"/>
  <c r="K45" i="19"/>
  <c r="F46" i="19"/>
  <c r="O47" i="19"/>
  <c r="O49" i="19"/>
  <c r="O52" i="19"/>
  <c r="F55" i="19"/>
  <c r="J61" i="19"/>
  <c r="H64" i="19"/>
  <c r="N67" i="19"/>
  <c r="M75" i="19"/>
  <c r="K78" i="19"/>
  <c r="I81" i="19"/>
  <c r="F87" i="19"/>
  <c r="L90" i="19"/>
  <c r="N93" i="19"/>
  <c r="H184" i="19"/>
  <c r="F28" i="19"/>
  <c r="N59" i="19"/>
  <c r="I262" i="19"/>
  <c r="I258" i="19"/>
  <c r="I254" i="19"/>
  <c r="I250" i="19"/>
  <c r="I246" i="19"/>
  <c r="I242" i="19"/>
  <c r="I238" i="19"/>
  <c r="I234" i="19"/>
  <c r="I230" i="19"/>
  <c r="I226" i="19"/>
  <c r="I222" i="19"/>
  <c r="I218" i="19"/>
  <c r="I214" i="19"/>
  <c r="I210" i="19"/>
  <c r="I206" i="19"/>
  <c r="I202" i="19"/>
  <c r="I261" i="19"/>
  <c r="I257" i="19"/>
  <c r="I253" i="19"/>
  <c r="I249" i="19"/>
  <c r="I245" i="19"/>
  <c r="I241" i="19"/>
  <c r="I237" i="19"/>
  <c r="I233" i="19"/>
  <c r="I229" i="19"/>
  <c r="I225" i="19"/>
  <c r="I221" i="19"/>
  <c r="I217" i="19"/>
  <c r="I213" i="19"/>
  <c r="I209" i="19"/>
  <c r="I205" i="19"/>
  <c r="I201" i="19"/>
  <c r="I260" i="19"/>
  <c r="I256" i="19"/>
  <c r="I252" i="19"/>
  <c r="I248" i="19"/>
  <c r="I244" i="19"/>
  <c r="I240" i="19"/>
  <c r="I236" i="19"/>
  <c r="I232" i="19"/>
  <c r="I228" i="19"/>
  <c r="I224" i="19"/>
  <c r="I220" i="19"/>
  <c r="I216" i="19"/>
  <c r="I212" i="19"/>
  <c r="I208" i="19"/>
  <c r="I204" i="19"/>
  <c r="I200" i="19"/>
  <c r="I263" i="19"/>
  <c r="I259" i="19"/>
  <c r="I255" i="19"/>
  <c r="I251" i="19"/>
  <c r="I247" i="19"/>
  <c r="I243" i="19"/>
  <c r="I239" i="19"/>
  <c r="I235" i="19"/>
  <c r="I231" i="19"/>
  <c r="I227" i="19"/>
  <c r="I223" i="19"/>
  <c r="I219" i="19"/>
  <c r="I215" i="19"/>
  <c r="I211" i="19"/>
  <c r="I207" i="19"/>
  <c r="I203" i="19"/>
  <c r="I194" i="19"/>
  <c r="I186" i="19"/>
  <c r="I178" i="19"/>
  <c r="I170" i="19"/>
  <c r="I162" i="19"/>
  <c r="I154" i="19"/>
  <c r="I146" i="19"/>
  <c r="I189" i="19"/>
  <c r="I181" i="19"/>
  <c r="I173" i="19"/>
  <c r="I165" i="19"/>
  <c r="I157" i="19"/>
  <c r="I192" i="19"/>
  <c r="I184" i="19"/>
  <c r="I176" i="19"/>
  <c r="I168" i="19"/>
  <c r="I160" i="19"/>
  <c r="I152" i="19"/>
  <c r="I195" i="19"/>
  <c r="I163" i="19"/>
  <c r="I155" i="19"/>
  <c r="I149" i="19"/>
  <c r="I179" i="19"/>
  <c r="I141" i="19"/>
  <c r="I115" i="19"/>
  <c r="I107" i="19"/>
  <c r="I99" i="19"/>
  <c r="I134" i="19"/>
  <c r="I126" i="19"/>
  <c r="I118" i="19"/>
  <c r="I171" i="19"/>
  <c r="I137" i="19"/>
  <c r="I129" i="19"/>
  <c r="I121" i="19"/>
  <c r="I65" i="19"/>
  <c r="I61" i="19"/>
  <c r="I57" i="19"/>
  <c r="I53" i="19"/>
  <c r="I49" i="19"/>
  <c r="I45" i="19"/>
  <c r="I132" i="19"/>
  <c r="I70" i="19"/>
  <c r="I66" i="19"/>
  <c r="I62" i="19"/>
  <c r="I58" i="19"/>
  <c r="I54" i="19"/>
  <c r="I124" i="19"/>
  <c r="I93" i="19"/>
  <c r="I91" i="19"/>
  <c r="I87" i="19"/>
  <c r="I79" i="19"/>
  <c r="I75" i="19"/>
  <c r="I116" i="19"/>
  <c r="I88" i="19"/>
  <c r="I80" i="19"/>
  <c r="I76" i="19"/>
  <c r="L10" i="19"/>
  <c r="G11" i="19"/>
  <c r="J12" i="19"/>
  <c r="F16" i="19"/>
  <c r="N16" i="19"/>
  <c r="I17" i="19"/>
  <c r="L18" i="19"/>
  <c r="G19" i="19"/>
  <c r="O19" i="19"/>
  <c r="I20" i="19"/>
  <c r="M22" i="19"/>
  <c r="G23" i="19"/>
  <c r="O23" i="19"/>
  <c r="I24" i="19"/>
  <c r="K25" i="19"/>
  <c r="M26" i="19"/>
  <c r="I28" i="19"/>
  <c r="M30" i="19"/>
  <c r="G31" i="19"/>
  <c r="O31" i="19"/>
  <c r="I32" i="19"/>
  <c r="M34" i="19"/>
  <c r="G35" i="19"/>
  <c r="M38" i="19"/>
  <c r="G39" i="19"/>
  <c r="O39" i="19"/>
  <c r="I40" i="19"/>
  <c r="K41" i="19"/>
  <c r="O42" i="19"/>
  <c r="M42" i="19"/>
  <c r="H43" i="19"/>
  <c r="L45" i="19"/>
  <c r="H46" i="19"/>
  <c r="M47" i="19"/>
  <c r="H52" i="19"/>
  <c r="N55" i="19"/>
  <c r="M63" i="19"/>
  <c r="I69" i="19"/>
  <c r="O72" i="19"/>
  <c r="F75" i="19"/>
  <c r="L78" i="19"/>
  <c r="N87" i="19"/>
  <c r="H95" i="19"/>
  <c r="L95" i="19"/>
  <c r="N95" i="19"/>
  <c r="M95" i="19"/>
  <c r="K95" i="19"/>
  <c r="J95" i="19"/>
  <c r="I95" i="19"/>
  <c r="G95" i="19"/>
  <c r="F95" i="19"/>
  <c r="F32" i="19"/>
  <c r="J261" i="19"/>
  <c r="J257" i="19"/>
  <c r="J253" i="19"/>
  <c r="J249" i="19"/>
  <c r="J245" i="19"/>
  <c r="J241" i="19"/>
  <c r="J237" i="19"/>
  <c r="J233" i="19"/>
  <c r="J229" i="19"/>
  <c r="J225" i="19"/>
  <c r="J221" i="19"/>
  <c r="J217" i="19"/>
  <c r="J213" i="19"/>
  <c r="J209" i="19"/>
  <c r="J205" i="19"/>
  <c r="J201" i="19"/>
  <c r="J260" i="19"/>
  <c r="J256" i="19"/>
  <c r="J252" i="19"/>
  <c r="J248" i="19"/>
  <c r="J244" i="19"/>
  <c r="J240" i="19"/>
  <c r="J236" i="19"/>
  <c r="J232" i="19"/>
  <c r="J228" i="19"/>
  <c r="J224" i="19"/>
  <c r="J220" i="19"/>
  <c r="J216" i="19"/>
  <c r="J212" i="19"/>
  <c r="J208" i="19"/>
  <c r="J204" i="19"/>
  <c r="J200" i="19"/>
  <c r="J263" i="19"/>
  <c r="J259" i="19"/>
  <c r="J255" i="19"/>
  <c r="J251" i="19"/>
  <c r="J247" i="19"/>
  <c r="J243" i="19"/>
  <c r="J239" i="19"/>
  <c r="J235" i="19"/>
  <c r="J231" i="19"/>
  <c r="J227" i="19"/>
  <c r="J223" i="19"/>
  <c r="J219" i="19"/>
  <c r="J215" i="19"/>
  <c r="J211" i="19"/>
  <c r="J207" i="19"/>
  <c r="J203" i="19"/>
  <c r="J250" i="19"/>
  <c r="J218" i="19"/>
  <c r="J262" i="19"/>
  <c r="J230" i="19"/>
  <c r="J242" i="19"/>
  <c r="J210" i="19"/>
  <c r="J254" i="19"/>
  <c r="J222" i="19"/>
  <c r="J194" i="19"/>
  <c r="J186" i="19"/>
  <c r="J178" i="19"/>
  <c r="J170" i="19"/>
  <c r="J162" i="19"/>
  <c r="J154" i="19"/>
  <c r="J234" i="19"/>
  <c r="J202" i="19"/>
  <c r="J189" i="19"/>
  <c r="J246" i="19"/>
  <c r="J214" i="19"/>
  <c r="J197" i="19"/>
  <c r="J192" i="19"/>
  <c r="J184" i="19"/>
  <c r="J176" i="19"/>
  <c r="J168" i="19"/>
  <c r="J160" i="19"/>
  <c r="J258" i="19"/>
  <c r="J226" i="19"/>
  <c r="J187" i="19"/>
  <c r="J179" i="19"/>
  <c r="J171" i="19"/>
  <c r="J155" i="19"/>
  <c r="J206" i="19"/>
  <c r="J138" i="19"/>
  <c r="J130" i="19"/>
  <c r="J122" i="19"/>
  <c r="J114" i="19"/>
  <c r="J106" i="19"/>
  <c r="J98" i="19"/>
  <c r="J174" i="19"/>
  <c r="J238" i="19"/>
  <c r="J166" i="19"/>
  <c r="J142" i="19"/>
  <c r="J115" i="19"/>
  <c r="J107" i="19"/>
  <c r="J134" i="19"/>
  <c r="J126" i="19"/>
  <c r="J118" i="19"/>
  <c r="J110" i="19"/>
  <c r="J102" i="19"/>
  <c r="J190" i="19"/>
  <c r="J158" i="19"/>
  <c r="J146" i="19"/>
  <c r="J150" i="19"/>
  <c r="J132" i="19"/>
  <c r="J124" i="19"/>
  <c r="J116" i="19"/>
  <c r="J108" i="19"/>
  <c r="J119" i="19"/>
  <c r="J144" i="19"/>
  <c r="J99" i="19"/>
  <c r="J111" i="19"/>
  <c r="J91" i="19"/>
  <c r="J87" i="19"/>
  <c r="J79" i="19"/>
  <c r="J75" i="19"/>
  <c r="J71" i="19"/>
  <c r="J67" i="19"/>
  <c r="J63" i="19"/>
  <c r="J59" i="19"/>
  <c r="J55" i="19"/>
  <c r="J51" i="19"/>
  <c r="J152" i="19"/>
  <c r="J103" i="19"/>
  <c r="J88" i="19"/>
  <c r="J80" i="19"/>
  <c r="J76" i="19"/>
  <c r="J182" i="19"/>
  <c r="M10" i="19"/>
  <c r="H11" i="19"/>
  <c r="I14" i="19"/>
  <c r="L15" i="19"/>
  <c r="G16" i="19"/>
  <c r="O16" i="19"/>
  <c r="J17" i="19"/>
  <c r="M18" i="19"/>
  <c r="H19" i="19"/>
  <c r="J20" i="19"/>
  <c r="L21" i="19"/>
  <c r="H23" i="19"/>
  <c r="J24" i="19"/>
  <c r="L25" i="19"/>
  <c r="F26" i="19"/>
  <c r="N26" i="19"/>
  <c r="H27" i="19"/>
  <c r="F30" i="19"/>
  <c r="N30" i="19"/>
  <c r="H31" i="19"/>
  <c r="J32" i="19"/>
  <c r="L33" i="19"/>
  <c r="F34" i="19"/>
  <c r="N34" i="19"/>
  <c r="L37" i="19"/>
  <c r="F38" i="19"/>
  <c r="N38" i="19"/>
  <c r="H39" i="19"/>
  <c r="J40" i="19"/>
  <c r="L41" i="19"/>
  <c r="F42" i="19"/>
  <c r="N42" i="19"/>
  <c r="J43" i="19"/>
  <c r="O44" i="19"/>
  <c r="K44" i="19"/>
  <c r="N45" i="19"/>
  <c r="I46" i="19"/>
  <c r="F47" i="19"/>
  <c r="M51" i="19"/>
  <c r="K54" i="19"/>
  <c r="H57" i="19"/>
  <c r="O60" i="19"/>
  <c r="F63" i="19"/>
  <c r="L66" i="19"/>
  <c r="J69" i="19"/>
  <c r="H72" i="19"/>
  <c r="N75" i="19"/>
  <c r="M83" i="19"/>
  <c r="K86" i="19"/>
  <c r="I89" i="19"/>
  <c r="L92" i="19"/>
  <c r="O95" i="19"/>
  <c r="M97" i="19"/>
  <c r="N99" i="19"/>
  <c r="O129" i="19"/>
  <c r="N20" i="19"/>
  <c r="F40" i="19"/>
  <c r="K257" i="19"/>
  <c r="K253" i="19"/>
  <c r="K249" i="19"/>
  <c r="K241" i="19"/>
  <c r="K237" i="19"/>
  <c r="K233" i="19"/>
  <c r="K225" i="19"/>
  <c r="K221" i="19"/>
  <c r="K217" i="19"/>
  <c r="K209" i="19"/>
  <c r="K205" i="19"/>
  <c r="K201" i="19"/>
  <c r="K256" i="19"/>
  <c r="K252" i="19"/>
  <c r="K248" i="19"/>
  <c r="K240" i="19"/>
  <c r="K236" i="19"/>
  <c r="K232" i="19"/>
  <c r="K224" i="19"/>
  <c r="K220" i="19"/>
  <c r="K216" i="19"/>
  <c r="K208" i="19"/>
  <c r="K204" i="19"/>
  <c r="K200" i="19"/>
  <c r="K259" i="19"/>
  <c r="K255" i="19"/>
  <c r="K251" i="19"/>
  <c r="K243" i="19"/>
  <c r="K239" i="19"/>
  <c r="K235" i="19"/>
  <c r="K227" i="19"/>
  <c r="K223" i="19"/>
  <c r="K219" i="19"/>
  <c r="K211" i="19"/>
  <c r="K207" i="19"/>
  <c r="K203" i="19"/>
  <c r="K258" i="19"/>
  <c r="K254" i="19"/>
  <c r="K250" i="19"/>
  <c r="K242" i="19"/>
  <c r="K238" i="19"/>
  <c r="K234" i="19"/>
  <c r="K226" i="19"/>
  <c r="K222" i="19"/>
  <c r="K218" i="19"/>
  <c r="K210" i="19"/>
  <c r="K206" i="19"/>
  <c r="K202" i="19"/>
  <c r="K186" i="19"/>
  <c r="K178" i="19"/>
  <c r="K170" i="19"/>
  <c r="K154" i="19"/>
  <c r="K189" i="19"/>
  <c r="K181" i="19"/>
  <c r="K165" i="19"/>
  <c r="K157" i="19"/>
  <c r="K149" i="19"/>
  <c r="K187" i="19"/>
  <c r="K179" i="19"/>
  <c r="K171" i="19"/>
  <c r="K155" i="19"/>
  <c r="K190" i="19"/>
  <c r="K182" i="19"/>
  <c r="K166" i="19"/>
  <c r="K158" i="19"/>
  <c r="K193" i="19"/>
  <c r="K142" i="19"/>
  <c r="K115" i="19"/>
  <c r="K107" i="19"/>
  <c r="K153" i="19"/>
  <c r="K141" i="19"/>
  <c r="K134" i="19"/>
  <c r="K118" i="19"/>
  <c r="K110" i="19"/>
  <c r="K102" i="19"/>
  <c r="K177" i="19"/>
  <c r="K150" i="19"/>
  <c r="K139" i="19"/>
  <c r="K127" i="19"/>
  <c r="K119" i="19"/>
  <c r="K111" i="19"/>
  <c r="K106" i="19"/>
  <c r="K99" i="19"/>
  <c r="K98" i="19"/>
  <c r="K91" i="19"/>
  <c r="K87" i="19"/>
  <c r="K83" i="19"/>
  <c r="K75" i="19"/>
  <c r="K71" i="19"/>
  <c r="K67" i="19"/>
  <c r="K59" i="19"/>
  <c r="K55" i="19"/>
  <c r="K51" i="19"/>
  <c r="K103" i="19"/>
  <c r="K145" i="19"/>
  <c r="K169" i="19"/>
  <c r="K89" i="19"/>
  <c r="K85" i="19"/>
  <c r="K81" i="19"/>
  <c r="K73" i="19"/>
  <c r="K69" i="19"/>
  <c r="K65" i="19"/>
  <c r="K57" i="19"/>
  <c r="K53" i="19"/>
  <c r="F10" i="19"/>
  <c r="N10" i="19"/>
  <c r="G13" i="19"/>
  <c r="O13" i="19"/>
  <c r="M15" i="19"/>
  <c r="H16" i="19"/>
  <c r="K17" i="19"/>
  <c r="F18" i="19"/>
  <c r="N18" i="19"/>
  <c r="I19" i="19"/>
  <c r="K20" i="19"/>
  <c r="M21" i="19"/>
  <c r="O22" i="19"/>
  <c r="I23" i="19"/>
  <c r="K24" i="19"/>
  <c r="M25" i="19"/>
  <c r="G26" i="19"/>
  <c r="O26" i="19"/>
  <c r="M29" i="19"/>
  <c r="G30" i="19"/>
  <c r="O30" i="19"/>
  <c r="I31" i="19"/>
  <c r="K32" i="19"/>
  <c r="M33" i="19"/>
  <c r="G34" i="19"/>
  <c r="O34" i="19"/>
  <c r="I35" i="19"/>
  <c r="K36" i="19"/>
  <c r="M37" i="19"/>
  <c r="G38" i="19"/>
  <c r="O38" i="19"/>
  <c r="I39" i="19"/>
  <c r="K40" i="19"/>
  <c r="M41" i="19"/>
  <c r="G42" i="19"/>
  <c r="K43" i="19"/>
  <c r="G44" i="19"/>
  <c r="O45" i="19"/>
  <c r="L46" i="19"/>
  <c r="G47" i="19"/>
  <c r="F51" i="19"/>
  <c r="L54" i="19"/>
  <c r="J57" i="19"/>
  <c r="H60" i="19"/>
  <c r="M71" i="19"/>
  <c r="I77" i="19"/>
  <c r="O80" i="19"/>
  <c r="F83" i="19"/>
  <c r="J89" i="19"/>
  <c r="H92" i="19"/>
  <c r="I114" i="19"/>
  <c r="N263" i="19"/>
  <c r="N259" i="19"/>
  <c r="N255" i="19"/>
  <c r="N251" i="19"/>
  <c r="N247" i="19"/>
  <c r="N243" i="19"/>
  <c r="N239" i="19"/>
  <c r="N235" i="19"/>
  <c r="N231" i="19"/>
  <c r="N227" i="19"/>
  <c r="N223" i="19"/>
  <c r="N219" i="19"/>
  <c r="N215" i="19"/>
  <c r="N211" i="19"/>
  <c r="N207" i="19"/>
  <c r="N203" i="19"/>
  <c r="N262" i="19"/>
  <c r="N258" i="19"/>
  <c r="N254" i="19"/>
  <c r="N250" i="19"/>
  <c r="N246" i="19"/>
  <c r="N242" i="19"/>
  <c r="N238" i="19"/>
  <c r="N234" i="19"/>
  <c r="N230" i="19"/>
  <c r="N226" i="19"/>
  <c r="N222" i="19"/>
  <c r="N218" i="19"/>
  <c r="N214" i="19"/>
  <c r="N210" i="19"/>
  <c r="N206" i="19"/>
  <c r="N202" i="19"/>
  <c r="N261" i="19"/>
  <c r="N257" i="19"/>
  <c r="N253" i="19"/>
  <c r="N249" i="19"/>
  <c r="N245" i="19"/>
  <c r="N241" i="19"/>
  <c r="N237" i="19"/>
  <c r="N233" i="19"/>
  <c r="N229" i="19"/>
  <c r="N225" i="19"/>
  <c r="N221" i="19"/>
  <c r="N217" i="19"/>
  <c r="N213" i="19"/>
  <c r="N209" i="19"/>
  <c r="N205" i="19"/>
  <c r="N201" i="19"/>
  <c r="N256" i="19"/>
  <c r="N224" i="19"/>
  <c r="N236" i="19"/>
  <c r="N204" i="19"/>
  <c r="N248" i="19"/>
  <c r="N216" i="19"/>
  <c r="N171" i="19"/>
  <c r="N260" i="19"/>
  <c r="N228" i="19"/>
  <c r="N190" i="19"/>
  <c r="N182" i="19"/>
  <c r="N174" i="19"/>
  <c r="N166" i="19"/>
  <c r="N158" i="19"/>
  <c r="N150" i="19"/>
  <c r="N240" i="19"/>
  <c r="N208" i="19"/>
  <c r="N252" i="19"/>
  <c r="N220" i="19"/>
  <c r="N188" i="19"/>
  <c r="N180" i="19"/>
  <c r="N164" i="19"/>
  <c r="N232" i="19"/>
  <c r="N200" i="19"/>
  <c r="N178" i="19"/>
  <c r="N142" i="19"/>
  <c r="N134" i="19"/>
  <c r="N126" i="19"/>
  <c r="N118" i="19"/>
  <c r="N110" i="19"/>
  <c r="N102" i="19"/>
  <c r="N244" i="19"/>
  <c r="N170" i="19"/>
  <c r="N146" i="19"/>
  <c r="N139" i="19"/>
  <c r="N111" i="19"/>
  <c r="N103" i="19"/>
  <c r="N194" i="19"/>
  <c r="N162" i="19"/>
  <c r="N130" i="19"/>
  <c r="N122" i="19"/>
  <c r="N114" i="19"/>
  <c r="N106" i="19"/>
  <c r="N98" i="19"/>
  <c r="N151" i="19"/>
  <c r="N186" i="19"/>
  <c r="N154" i="19"/>
  <c r="N143" i="19"/>
  <c r="N212" i="19"/>
  <c r="N115" i="19"/>
  <c r="N107" i="19"/>
  <c r="N89" i="19"/>
  <c r="N85" i="19"/>
  <c r="N81" i="19"/>
  <c r="N77" i="19"/>
  <c r="N73" i="19"/>
  <c r="N69" i="19"/>
  <c r="N65" i="19"/>
  <c r="N61" i="19"/>
  <c r="N57" i="19"/>
  <c r="N53" i="19"/>
  <c r="N49" i="19"/>
  <c r="N131" i="19"/>
  <c r="N90" i="19"/>
  <c r="N86" i="19"/>
  <c r="N78" i="19"/>
  <c r="N96" i="19"/>
  <c r="M14" i="19"/>
  <c r="N17" i="19"/>
  <c r="N24" i="19"/>
  <c r="N36" i="19"/>
  <c r="N91" i="19"/>
  <c r="L260" i="19"/>
  <c r="L256" i="19"/>
  <c r="L252" i="19"/>
  <c r="L248" i="19"/>
  <c r="L244" i="19"/>
  <c r="L240" i="19"/>
  <c r="L236" i="19"/>
  <c r="L232" i="19"/>
  <c r="L228" i="19"/>
  <c r="L224" i="19"/>
  <c r="L220" i="19"/>
  <c r="L216" i="19"/>
  <c r="L212" i="19"/>
  <c r="L208" i="19"/>
  <c r="L204" i="19"/>
  <c r="L200" i="19"/>
  <c r="L263" i="19"/>
  <c r="L259" i="19"/>
  <c r="L255" i="19"/>
  <c r="L251" i="19"/>
  <c r="L247" i="19"/>
  <c r="L243" i="19"/>
  <c r="L239" i="19"/>
  <c r="L235" i="19"/>
  <c r="L231" i="19"/>
  <c r="L227" i="19"/>
  <c r="L223" i="19"/>
  <c r="L219" i="19"/>
  <c r="L215" i="19"/>
  <c r="L211" i="19"/>
  <c r="L207" i="19"/>
  <c r="L203" i="19"/>
  <c r="L262" i="19"/>
  <c r="L258" i="19"/>
  <c r="L254" i="19"/>
  <c r="L250" i="19"/>
  <c r="L246" i="19"/>
  <c r="L242" i="19"/>
  <c r="L238" i="19"/>
  <c r="L234" i="19"/>
  <c r="L230" i="19"/>
  <c r="L226" i="19"/>
  <c r="L222" i="19"/>
  <c r="L218" i="19"/>
  <c r="L214" i="19"/>
  <c r="L210" i="19"/>
  <c r="L206" i="19"/>
  <c r="L202" i="19"/>
  <c r="L237" i="19"/>
  <c r="L205" i="19"/>
  <c r="L249" i="19"/>
  <c r="L217" i="19"/>
  <c r="L194" i="19"/>
  <c r="L186" i="19"/>
  <c r="L178" i="19"/>
  <c r="L170" i="19"/>
  <c r="L162" i="19"/>
  <c r="L154" i="19"/>
  <c r="L261" i="19"/>
  <c r="L229" i="19"/>
  <c r="L189" i="19"/>
  <c r="L181" i="19"/>
  <c r="L173" i="19"/>
  <c r="L165" i="19"/>
  <c r="L157" i="19"/>
  <c r="L149" i="19"/>
  <c r="L241" i="19"/>
  <c r="L209" i="19"/>
  <c r="L253" i="19"/>
  <c r="L221" i="19"/>
  <c r="L233" i="19"/>
  <c r="L201" i="19"/>
  <c r="L190" i="19"/>
  <c r="L182" i="19"/>
  <c r="L174" i="19"/>
  <c r="L166" i="19"/>
  <c r="L158" i="19"/>
  <c r="L245" i="19"/>
  <c r="L213" i="19"/>
  <c r="L257" i="19"/>
  <c r="L180" i="19"/>
  <c r="L142" i="19"/>
  <c r="L172" i="19"/>
  <c r="L141" i="19"/>
  <c r="L134" i="19"/>
  <c r="L126" i="19"/>
  <c r="L118" i="19"/>
  <c r="L110" i="19"/>
  <c r="L102" i="19"/>
  <c r="L164" i="19"/>
  <c r="L150" i="19"/>
  <c r="L225" i="19"/>
  <c r="L188" i="19"/>
  <c r="L156" i="19"/>
  <c r="L145" i="19"/>
  <c r="L144" i="19"/>
  <c r="L138" i="19"/>
  <c r="L130" i="19"/>
  <c r="L122" i="19"/>
  <c r="L114" i="19"/>
  <c r="L106" i="19"/>
  <c r="L98" i="19"/>
  <c r="L117" i="19"/>
  <c r="L91" i="19"/>
  <c r="L87" i="19"/>
  <c r="L79" i="19"/>
  <c r="L109" i="19"/>
  <c r="L88" i="19"/>
  <c r="L80" i="19"/>
  <c r="L133" i="19"/>
  <c r="L94" i="19"/>
  <c r="L89" i="19"/>
  <c r="L85" i="19"/>
  <c r="L81" i="19"/>
  <c r="L77" i="19"/>
  <c r="L73" i="19"/>
  <c r="L69" i="19"/>
  <c r="L65" i="19"/>
  <c r="L61" i="19"/>
  <c r="L57" i="19"/>
  <c r="L53" i="19"/>
  <c r="L49" i="19"/>
  <c r="G10" i="19"/>
  <c r="O10" i="19"/>
  <c r="J11" i="19"/>
  <c r="M12" i="19"/>
  <c r="H13" i="19"/>
  <c r="F15" i="19"/>
  <c r="N15" i="19"/>
  <c r="I16" i="19"/>
  <c r="L17" i="19"/>
  <c r="G18" i="19"/>
  <c r="O18" i="19"/>
  <c r="J19" i="19"/>
  <c r="L20" i="19"/>
  <c r="F21" i="19"/>
  <c r="N21" i="19"/>
  <c r="H22" i="19"/>
  <c r="J23" i="19"/>
  <c r="L24" i="19"/>
  <c r="F25" i="19"/>
  <c r="N25" i="19"/>
  <c r="H26" i="19"/>
  <c r="J27" i="19"/>
  <c r="L28" i="19"/>
  <c r="F29" i="19"/>
  <c r="H30" i="19"/>
  <c r="J31" i="19"/>
  <c r="L32" i="19"/>
  <c r="F33" i="19"/>
  <c r="N33" i="19"/>
  <c r="H34" i="19"/>
  <c r="J35" i="19"/>
  <c r="F37" i="19"/>
  <c r="N37" i="19"/>
  <c r="H38" i="19"/>
  <c r="J39" i="19"/>
  <c r="L40" i="19"/>
  <c r="F41" i="19"/>
  <c r="N41" i="19"/>
  <c r="H42" i="19"/>
  <c r="H44" i="19"/>
  <c r="M45" i="19"/>
  <c r="M46" i="19"/>
  <c r="H47" i="19"/>
  <c r="O48" i="19"/>
  <c r="G48" i="19"/>
  <c r="N48" i="19"/>
  <c r="L48" i="19"/>
  <c r="K48" i="19"/>
  <c r="M49" i="19"/>
  <c r="N51" i="19"/>
  <c r="M59" i="19"/>
  <c r="K62" i="19"/>
  <c r="M65" i="19"/>
  <c r="O68" i="19"/>
  <c r="F71" i="19"/>
  <c r="L74" i="19"/>
  <c r="J77" i="19"/>
  <c r="H80" i="19"/>
  <c r="N83" i="19"/>
  <c r="M91" i="19"/>
  <c r="M94" i="19"/>
  <c r="I127" i="19"/>
  <c r="N32" i="19"/>
  <c r="L43" i="19"/>
  <c r="I43" i="19"/>
  <c r="M260" i="19"/>
  <c r="M256" i="19"/>
  <c r="M252" i="19"/>
  <c r="M248" i="19"/>
  <c r="M244" i="19"/>
  <c r="M240" i="19"/>
  <c r="M236" i="19"/>
  <c r="M232" i="19"/>
  <c r="M228" i="19"/>
  <c r="M224" i="19"/>
  <c r="M220" i="19"/>
  <c r="M216" i="19"/>
  <c r="M212" i="19"/>
  <c r="M208" i="19"/>
  <c r="M204" i="19"/>
  <c r="M200" i="19"/>
  <c r="M263" i="19"/>
  <c r="M259" i="19"/>
  <c r="M255" i="19"/>
  <c r="M251" i="19"/>
  <c r="M247" i="19"/>
  <c r="M243" i="19"/>
  <c r="M239" i="19"/>
  <c r="M235" i="19"/>
  <c r="M231" i="19"/>
  <c r="M227" i="19"/>
  <c r="M223" i="19"/>
  <c r="M219" i="19"/>
  <c r="M215" i="19"/>
  <c r="M211" i="19"/>
  <c r="M207" i="19"/>
  <c r="M203" i="19"/>
  <c r="M262" i="19"/>
  <c r="M258" i="19"/>
  <c r="M254" i="19"/>
  <c r="M250" i="19"/>
  <c r="M246" i="19"/>
  <c r="M242" i="19"/>
  <c r="M238" i="19"/>
  <c r="M234" i="19"/>
  <c r="M230" i="19"/>
  <c r="M226" i="19"/>
  <c r="M222" i="19"/>
  <c r="M218" i="19"/>
  <c r="M214" i="19"/>
  <c r="M210" i="19"/>
  <c r="M206" i="19"/>
  <c r="M202" i="19"/>
  <c r="M261" i="19"/>
  <c r="M257" i="19"/>
  <c r="M253" i="19"/>
  <c r="M249" i="19"/>
  <c r="M245" i="19"/>
  <c r="M241" i="19"/>
  <c r="M237" i="19"/>
  <c r="M233" i="19"/>
  <c r="M229" i="19"/>
  <c r="M225" i="19"/>
  <c r="M221" i="19"/>
  <c r="M217" i="19"/>
  <c r="M213" i="19"/>
  <c r="M209" i="19"/>
  <c r="M205" i="19"/>
  <c r="M201" i="19"/>
  <c r="M196" i="19"/>
  <c r="M139" i="19"/>
  <c r="M151" i="19"/>
  <c r="M92" i="19"/>
  <c r="M167" i="19"/>
  <c r="M143" i="19"/>
  <c r="F12" i="19"/>
  <c r="G15" i="19"/>
  <c r="G21" i="19"/>
  <c r="G25" i="19"/>
  <c r="G29" i="19"/>
  <c r="G33" i="19"/>
  <c r="G37" i="19"/>
  <c r="G41" i="19"/>
  <c r="I42" i="19"/>
  <c r="N43" i="19"/>
  <c r="I44" i="19"/>
  <c r="F45" i="19"/>
  <c r="N46" i="19"/>
  <c r="J47" i="19"/>
  <c r="H48" i="19"/>
  <c r="G49" i="19"/>
  <c r="I50" i="19"/>
  <c r="M53" i="19"/>
  <c r="O56" i="19"/>
  <c r="F59" i="19"/>
  <c r="L62" i="19"/>
  <c r="J65" i="19"/>
  <c r="H68" i="19"/>
  <c r="N71" i="19"/>
  <c r="M79" i="19"/>
  <c r="I85" i="19"/>
  <c r="O88" i="19"/>
  <c r="F91" i="19"/>
  <c r="I94" i="19"/>
  <c r="N100" i="19"/>
  <c r="L112" i="19"/>
  <c r="K112" i="19"/>
  <c r="J112" i="19"/>
  <c r="I112" i="19"/>
  <c r="H112" i="19"/>
  <c r="O112" i="19"/>
  <c r="G112" i="19"/>
  <c r="N112" i="19"/>
  <c r="F112" i="19"/>
  <c r="M112" i="19"/>
  <c r="M50" i="19"/>
  <c r="I52" i="19"/>
  <c r="M54" i="19"/>
  <c r="I56" i="19"/>
  <c r="M58" i="19"/>
  <c r="I60" i="19"/>
  <c r="M62" i="19"/>
  <c r="I64" i="19"/>
  <c r="M66" i="19"/>
  <c r="I68" i="19"/>
  <c r="M70" i="19"/>
  <c r="I72" i="19"/>
  <c r="M74" i="19"/>
  <c r="M78" i="19"/>
  <c r="M82" i="19"/>
  <c r="M86" i="19"/>
  <c r="M90" i="19"/>
  <c r="I92" i="19"/>
  <c r="L93" i="19"/>
  <c r="H93" i="19"/>
  <c r="O93" i="19"/>
  <c r="K94" i="19"/>
  <c r="I103" i="19"/>
  <c r="H116" i="19"/>
  <c r="M118" i="19"/>
  <c r="K133" i="19"/>
  <c r="O143" i="19"/>
  <c r="O145" i="19"/>
  <c r="H147" i="19"/>
  <c r="O147" i="19"/>
  <c r="G147" i="19"/>
  <c r="L147" i="19"/>
  <c r="N147" i="19"/>
  <c r="M147" i="19"/>
  <c r="K147" i="19"/>
  <c r="J147" i="19"/>
  <c r="I147" i="19"/>
  <c r="F147" i="19"/>
  <c r="F50" i="19"/>
  <c r="N50" i="19"/>
  <c r="J52" i="19"/>
  <c r="F54" i="19"/>
  <c r="N54" i="19"/>
  <c r="J56" i="19"/>
  <c r="F58" i="19"/>
  <c r="N58" i="19"/>
  <c r="J60" i="19"/>
  <c r="N62" i="19"/>
  <c r="J64" i="19"/>
  <c r="N66" i="19"/>
  <c r="J68" i="19"/>
  <c r="N70" i="19"/>
  <c r="J72" i="19"/>
  <c r="F74" i="19"/>
  <c r="N74" i="19"/>
  <c r="F82" i="19"/>
  <c r="N82" i="19"/>
  <c r="K92" i="19"/>
  <c r="F93" i="19"/>
  <c r="O105" i="19"/>
  <c r="M107" i="19"/>
  <c r="L120" i="19"/>
  <c r="K120" i="19"/>
  <c r="J120" i="19"/>
  <c r="I120" i="19"/>
  <c r="H120" i="19"/>
  <c r="O120" i="19"/>
  <c r="G120" i="19"/>
  <c r="N120" i="19"/>
  <c r="F120" i="19"/>
  <c r="I122" i="19"/>
  <c r="H135" i="19"/>
  <c r="O137" i="19"/>
  <c r="N141" i="19"/>
  <c r="I150" i="19"/>
  <c r="I47" i="19"/>
  <c r="G50" i="19"/>
  <c r="O50" i="19"/>
  <c r="I51" i="19"/>
  <c r="K52" i="19"/>
  <c r="G54" i="19"/>
  <c r="O54" i="19"/>
  <c r="I55" i="19"/>
  <c r="K56" i="19"/>
  <c r="M57" i="19"/>
  <c r="G58" i="19"/>
  <c r="O58" i="19"/>
  <c r="I59" i="19"/>
  <c r="K60" i="19"/>
  <c r="G62" i="19"/>
  <c r="O62" i="19"/>
  <c r="I63" i="19"/>
  <c r="K64" i="19"/>
  <c r="G66" i="19"/>
  <c r="O66" i="19"/>
  <c r="I67" i="19"/>
  <c r="K68" i="19"/>
  <c r="M69" i="19"/>
  <c r="G70" i="19"/>
  <c r="O70" i="19"/>
  <c r="I71" i="19"/>
  <c r="K72" i="19"/>
  <c r="M73" i="19"/>
  <c r="G74" i="19"/>
  <c r="O74" i="19"/>
  <c r="K76" i="19"/>
  <c r="M77" i="19"/>
  <c r="G78" i="19"/>
  <c r="O78" i="19"/>
  <c r="K80" i="19"/>
  <c r="M81" i="19"/>
  <c r="G82" i="19"/>
  <c r="O82" i="19"/>
  <c r="K84" i="19"/>
  <c r="M85" i="19"/>
  <c r="G86" i="19"/>
  <c r="O86" i="19"/>
  <c r="K88" i="19"/>
  <c r="M89" i="19"/>
  <c r="G90" i="19"/>
  <c r="O90" i="19"/>
  <c r="G93" i="19"/>
  <c r="L96" i="19"/>
  <c r="K96" i="19"/>
  <c r="O96" i="19"/>
  <c r="G96" i="19"/>
  <c r="I98" i="19"/>
  <c r="M99" i="19"/>
  <c r="M102" i="19"/>
  <c r="K109" i="19"/>
  <c r="M120" i="19"/>
  <c r="H124" i="19"/>
  <c r="M126" i="19"/>
  <c r="H50" i="19"/>
  <c r="L52" i="19"/>
  <c r="H54" i="19"/>
  <c r="L56" i="19"/>
  <c r="H58" i="19"/>
  <c r="L60" i="19"/>
  <c r="H62" i="19"/>
  <c r="L64" i="19"/>
  <c r="H66" i="19"/>
  <c r="L68" i="19"/>
  <c r="H70" i="19"/>
  <c r="L72" i="19"/>
  <c r="H74" i="19"/>
  <c r="L76" i="19"/>
  <c r="H78" i="19"/>
  <c r="H82" i="19"/>
  <c r="O97" i="19"/>
  <c r="G97" i="19"/>
  <c r="N97" i="19"/>
  <c r="F97" i="19"/>
  <c r="K97" i="19"/>
  <c r="J97" i="19"/>
  <c r="H100" i="19"/>
  <c r="O100" i="19"/>
  <c r="G100" i="19"/>
  <c r="L100" i="19"/>
  <c r="K100" i="19"/>
  <c r="K101" i="19"/>
  <c r="J101" i="19"/>
  <c r="O101" i="19"/>
  <c r="G101" i="19"/>
  <c r="N101" i="19"/>
  <c r="F101" i="19"/>
  <c r="I111" i="19"/>
  <c r="O113" i="19"/>
  <c r="M115" i="19"/>
  <c r="L128" i="19"/>
  <c r="K128" i="19"/>
  <c r="J128" i="19"/>
  <c r="I128" i="19"/>
  <c r="H128" i="19"/>
  <c r="O128" i="19"/>
  <c r="G128" i="19"/>
  <c r="N128" i="19"/>
  <c r="F128" i="19"/>
  <c r="I130" i="19"/>
  <c r="M52" i="19"/>
  <c r="M56" i="19"/>
  <c r="M60" i="19"/>
  <c r="M64" i="19"/>
  <c r="M68" i="19"/>
  <c r="M72" i="19"/>
  <c r="I74" i="19"/>
  <c r="M76" i="19"/>
  <c r="I78" i="19"/>
  <c r="M80" i="19"/>
  <c r="I82" i="19"/>
  <c r="M84" i="19"/>
  <c r="I86" i="19"/>
  <c r="M88" i="19"/>
  <c r="I90" i="19"/>
  <c r="J92" i="19"/>
  <c r="N92" i="19"/>
  <c r="O92" i="19"/>
  <c r="J93" i="19"/>
  <c r="N94" i="19"/>
  <c r="F94" i="19"/>
  <c r="J94" i="19"/>
  <c r="H96" i="19"/>
  <c r="H97" i="19"/>
  <c r="F100" i="19"/>
  <c r="H101" i="19"/>
  <c r="K117" i="19"/>
  <c r="M128" i="19"/>
  <c r="H132" i="19"/>
  <c r="M134" i="19"/>
  <c r="M144" i="19"/>
  <c r="N173" i="19"/>
  <c r="K188" i="19"/>
  <c r="L47" i="19"/>
  <c r="J50" i="19"/>
  <c r="L51" i="19"/>
  <c r="F52" i="19"/>
  <c r="N52" i="19"/>
  <c r="J54" i="19"/>
  <c r="L55" i="19"/>
  <c r="F56" i="19"/>
  <c r="N56" i="19"/>
  <c r="J58" i="19"/>
  <c r="L59" i="19"/>
  <c r="F60" i="19"/>
  <c r="N60" i="19"/>
  <c r="J62" i="19"/>
  <c r="L63" i="19"/>
  <c r="F64" i="19"/>
  <c r="N64" i="19"/>
  <c r="J66" i="19"/>
  <c r="L67" i="19"/>
  <c r="F68" i="19"/>
  <c r="N68" i="19"/>
  <c r="H69" i="19"/>
  <c r="J70" i="19"/>
  <c r="L71" i="19"/>
  <c r="F72" i="19"/>
  <c r="N72" i="19"/>
  <c r="H73" i="19"/>
  <c r="J74" i="19"/>
  <c r="L75" i="19"/>
  <c r="F76" i="19"/>
  <c r="N76" i="19"/>
  <c r="H77" i="19"/>
  <c r="J78" i="19"/>
  <c r="F80" i="19"/>
  <c r="N80" i="19"/>
  <c r="H81" i="19"/>
  <c r="J82" i="19"/>
  <c r="F84" i="19"/>
  <c r="N84" i="19"/>
  <c r="H85" i="19"/>
  <c r="J86" i="19"/>
  <c r="F88" i="19"/>
  <c r="N88" i="19"/>
  <c r="H89" i="19"/>
  <c r="J90" i="19"/>
  <c r="F92" i="19"/>
  <c r="K93" i="19"/>
  <c r="G94" i="19"/>
  <c r="I96" i="19"/>
  <c r="I97" i="19"/>
  <c r="I100" i="19"/>
  <c r="I101" i="19"/>
  <c r="L104" i="19"/>
  <c r="K104" i="19"/>
  <c r="J104" i="19"/>
  <c r="I104" i="19"/>
  <c r="H104" i="19"/>
  <c r="O104" i="19"/>
  <c r="G104" i="19"/>
  <c r="N104" i="19"/>
  <c r="F104" i="19"/>
  <c r="I106" i="19"/>
  <c r="I119" i="19"/>
  <c r="O121" i="19"/>
  <c r="M123" i="19"/>
  <c r="L136" i="19"/>
  <c r="K136" i="19"/>
  <c r="J136" i="19"/>
  <c r="I136" i="19"/>
  <c r="H136" i="19"/>
  <c r="O136" i="19"/>
  <c r="G136" i="19"/>
  <c r="N136" i="19"/>
  <c r="F136" i="19"/>
  <c r="N140" i="19"/>
  <c r="G52" i="19"/>
  <c r="G56" i="19"/>
  <c r="G60" i="19"/>
  <c r="G64" i="19"/>
  <c r="G68" i="19"/>
  <c r="G72" i="19"/>
  <c r="G76" i="19"/>
  <c r="G80" i="19"/>
  <c r="G84" i="19"/>
  <c r="G88" i="19"/>
  <c r="G92" i="19"/>
  <c r="M93" i="19"/>
  <c r="H94" i="19"/>
  <c r="J96" i="19"/>
  <c r="L97" i="19"/>
  <c r="J100" i="19"/>
  <c r="L101" i="19"/>
  <c r="M104" i="19"/>
  <c r="H108" i="19"/>
  <c r="M110" i="19"/>
  <c r="K125" i="19"/>
  <c r="M136" i="19"/>
  <c r="K156" i="19"/>
  <c r="H171" i="19"/>
  <c r="M109" i="19"/>
  <c r="M117" i="19"/>
  <c r="M125" i="19"/>
  <c r="M133" i="19"/>
  <c r="I142" i="19"/>
  <c r="K148" i="19"/>
  <c r="J148" i="19"/>
  <c r="I148" i="19"/>
  <c r="O148" i="19"/>
  <c r="G148" i="19"/>
  <c r="N149" i="19"/>
  <c r="I158" i="19"/>
  <c r="O160" i="19"/>
  <c r="M162" i="19"/>
  <c r="L175" i="19"/>
  <c r="K175" i="19"/>
  <c r="J175" i="19"/>
  <c r="I175" i="19"/>
  <c r="H175" i="19"/>
  <c r="O175" i="19"/>
  <c r="G175" i="19"/>
  <c r="N175" i="19"/>
  <c r="F175" i="19"/>
  <c r="J177" i="19"/>
  <c r="I190" i="19"/>
  <c r="O192" i="19"/>
  <c r="M194" i="19"/>
  <c r="M98" i="19"/>
  <c r="H99" i="19"/>
  <c r="I102" i="19"/>
  <c r="L103" i="19"/>
  <c r="J105" i="19"/>
  <c r="M106" i="19"/>
  <c r="H107" i="19"/>
  <c r="K108" i="19"/>
  <c r="F109" i="19"/>
  <c r="N109" i="19"/>
  <c r="I110" i="19"/>
  <c r="L111" i="19"/>
  <c r="J113" i="19"/>
  <c r="M114" i="19"/>
  <c r="H115" i="19"/>
  <c r="K116" i="19"/>
  <c r="F117" i="19"/>
  <c r="N117" i="19"/>
  <c r="L119" i="19"/>
  <c r="J121" i="19"/>
  <c r="M122" i="19"/>
  <c r="H123" i="19"/>
  <c r="K124" i="19"/>
  <c r="F125" i="19"/>
  <c r="N125" i="19"/>
  <c r="L127" i="19"/>
  <c r="J129" i="19"/>
  <c r="M130" i="19"/>
  <c r="H131" i="19"/>
  <c r="K132" i="19"/>
  <c r="F133" i="19"/>
  <c r="N133" i="19"/>
  <c r="L135" i="19"/>
  <c r="J137" i="19"/>
  <c r="M138" i="19"/>
  <c r="N138" i="19"/>
  <c r="I140" i="19"/>
  <c r="M145" i="19"/>
  <c r="F148" i="19"/>
  <c r="K164" i="19"/>
  <c r="M175" i="19"/>
  <c r="H179" i="19"/>
  <c r="N181" i="19"/>
  <c r="L198" i="19"/>
  <c r="K198" i="19"/>
  <c r="I198" i="19"/>
  <c r="O198" i="19"/>
  <c r="G198" i="19"/>
  <c r="N198" i="19"/>
  <c r="F198" i="19"/>
  <c r="M198" i="19"/>
  <c r="J198" i="19"/>
  <c r="H198" i="19"/>
  <c r="M103" i="19"/>
  <c r="K105" i="19"/>
  <c r="L108" i="19"/>
  <c r="G109" i="19"/>
  <c r="O109" i="19"/>
  <c r="M111" i="19"/>
  <c r="K113" i="19"/>
  <c r="L116" i="19"/>
  <c r="G117" i="19"/>
  <c r="O117" i="19"/>
  <c r="M119" i="19"/>
  <c r="K121" i="19"/>
  <c r="I123" i="19"/>
  <c r="L124" i="19"/>
  <c r="G125" i="19"/>
  <c r="O125" i="19"/>
  <c r="M127" i="19"/>
  <c r="K129" i="19"/>
  <c r="I131" i="19"/>
  <c r="L132" i="19"/>
  <c r="G133" i="19"/>
  <c r="O133" i="19"/>
  <c r="M135" i="19"/>
  <c r="K137" i="19"/>
  <c r="F138" i="19"/>
  <c r="O138" i="19"/>
  <c r="L140" i="19"/>
  <c r="L143" i="19"/>
  <c r="K143" i="19"/>
  <c r="H143" i="19"/>
  <c r="H148" i="19"/>
  <c r="J153" i="19"/>
  <c r="I166" i="19"/>
  <c r="O168" i="19"/>
  <c r="M170" i="19"/>
  <c r="L183" i="19"/>
  <c r="K183" i="19"/>
  <c r="J183" i="19"/>
  <c r="I183" i="19"/>
  <c r="H183" i="19"/>
  <c r="O183" i="19"/>
  <c r="G183" i="19"/>
  <c r="N183" i="19"/>
  <c r="F183" i="19"/>
  <c r="J185" i="19"/>
  <c r="L105" i="19"/>
  <c r="M108" i="19"/>
  <c r="H109" i="19"/>
  <c r="L113" i="19"/>
  <c r="M116" i="19"/>
  <c r="H117" i="19"/>
  <c r="F119" i="19"/>
  <c r="N119" i="19"/>
  <c r="L121" i="19"/>
  <c r="J123" i="19"/>
  <c r="M124" i="19"/>
  <c r="H125" i="19"/>
  <c r="F127" i="19"/>
  <c r="N127" i="19"/>
  <c r="L129" i="19"/>
  <c r="J131" i="19"/>
  <c r="M132" i="19"/>
  <c r="H133" i="19"/>
  <c r="F135" i="19"/>
  <c r="N135" i="19"/>
  <c r="L137" i="19"/>
  <c r="G138" i="19"/>
  <c r="M140" i="19"/>
  <c r="F143" i="19"/>
  <c r="L148" i="19"/>
  <c r="H155" i="19"/>
  <c r="N157" i="19"/>
  <c r="K172" i="19"/>
  <c r="M183" i="19"/>
  <c r="H187" i="19"/>
  <c r="N189" i="19"/>
  <c r="M105" i="19"/>
  <c r="F108" i="19"/>
  <c r="N108" i="19"/>
  <c r="I109" i="19"/>
  <c r="M113" i="19"/>
  <c r="F116" i="19"/>
  <c r="N116" i="19"/>
  <c r="I117" i="19"/>
  <c r="G119" i="19"/>
  <c r="O119" i="19"/>
  <c r="M121" i="19"/>
  <c r="K123" i="19"/>
  <c r="F124" i="19"/>
  <c r="N124" i="19"/>
  <c r="I125" i="19"/>
  <c r="G127" i="19"/>
  <c r="O127" i="19"/>
  <c r="M129" i="19"/>
  <c r="K131" i="19"/>
  <c r="F132" i="19"/>
  <c r="N132" i="19"/>
  <c r="I133" i="19"/>
  <c r="O135" i="19"/>
  <c r="M137" i="19"/>
  <c r="O144" i="19"/>
  <c r="G144" i="19"/>
  <c r="N144" i="19"/>
  <c r="F144" i="19"/>
  <c r="K144" i="19"/>
  <c r="J145" i="19"/>
  <c r="I145" i="19"/>
  <c r="N145" i="19"/>
  <c r="F145" i="19"/>
  <c r="M148" i="19"/>
  <c r="L159" i="19"/>
  <c r="K159" i="19"/>
  <c r="J159" i="19"/>
  <c r="I159" i="19"/>
  <c r="H159" i="19"/>
  <c r="O159" i="19"/>
  <c r="G159" i="19"/>
  <c r="N159" i="19"/>
  <c r="F159" i="19"/>
  <c r="J161" i="19"/>
  <c r="I174" i="19"/>
  <c r="O176" i="19"/>
  <c r="M178" i="19"/>
  <c r="L191" i="19"/>
  <c r="K191" i="19"/>
  <c r="J191" i="19"/>
  <c r="I191" i="19"/>
  <c r="H191" i="19"/>
  <c r="O191" i="19"/>
  <c r="G191" i="19"/>
  <c r="N191" i="19"/>
  <c r="F191" i="19"/>
  <c r="J193" i="19"/>
  <c r="L99" i="19"/>
  <c r="H103" i="19"/>
  <c r="F105" i="19"/>
  <c r="N105" i="19"/>
  <c r="L107" i="19"/>
  <c r="G108" i="19"/>
  <c r="O108" i="19"/>
  <c r="J109" i="19"/>
  <c r="H111" i="19"/>
  <c r="F113" i="19"/>
  <c r="N113" i="19"/>
  <c r="L115" i="19"/>
  <c r="G116" i="19"/>
  <c r="O116" i="19"/>
  <c r="J117" i="19"/>
  <c r="H119" i="19"/>
  <c r="F121" i="19"/>
  <c r="N121" i="19"/>
  <c r="L123" i="19"/>
  <c r="G124" i="19"/>
  <c r="O124" i="19"/>
  <c r="J125" i="19"/>
  <c r="H127" i="19"/>
  <c r="F129" i="19"/>
  <c r="N129" i="19"/>
  <c r="L131" i="19"/>
  <c r="G132" i="19"/>
  <c r="O132" i="19"/>
  <c r="J133" i="19"/>
  <c r="F137" i="19"/>
  <c r="N137" i="19"/>
  <c r="I138" i="19"/>
  <c r="H139" i="19"/>
  <c r="O139" i="19"/>
  <c r="G139" i="19"/>
  <c r="L139" i="19"/>
  <c r="I143" i="19"/>
  <c r="H144" i="19"/>
  <c r="G145" i="19"/>
  <c r="M146" i="19"/>
  <c r="N148" i="19"/>
  <c r="L151" i="19"/>
  <c r="K151" i="19"/>
  <c r="J151" i="19"/>
  <c r="I151" i="19"/>
  <c r="H151" i="19"/>
  <c r="O152" i="19"/>
  <c r="M159" i="19"/>
  <c r="H163" i="19"/>
  <c r="N165" i="19"/>
  <c r="K180" i="19"/>
  <c r="M191" i="19"/>
  <c r="H195" i="19"/>
  <c r="N197" i="19"/>
  <c r="G105" i="19"/>
  <c r="G113" i="19"/>
  <c r="G121" i="19"/>
  <c r="G129" i="19"/>
  <c r="G137" i="19"/>
  <c r="K140" i="19"/>
  <c r="J140" i="19"/>
  <c r="O140" i="19"/>
  <c r="G140" i="19"/>
  <c r="J143" i="19"/>
  <c r="I144" i="19"/>
  <c r="H145" i="19"/>
  <c r="M154" i="19"/>
  <c r="L167" i="19"/>
  <c r="K167" i="19"/>
  <c r="J167" i="19"/>
  <c r="I167" i="19"/>
  <c r="H167" i="19"/>
  <c r="O167" i="19"/>
  <c r="G167" i="19"/>
  <c r="N167" i="19"/>
  <c r="F167" i="19"/>
  <c r="J169" i="19"/>
  <c r="I182" i="19"/>
  <c r="O184" i="19"/>
  <c r="M186" i="19"/>
  <c r="L153" i="19"/>
  <c r="M156" i="19"/>
  <c r="L161" i="19"/>
  <c r="M164" i="19"/>
  <c r="L169" i="19"/>
  <c r="M172" i="19"/>
  <c r="L177" i="19"/>
  <c r="M180" i="19"/>
  <c r="L185" i="19"/>
  <c r="M188" i="19"/>
  <c r="L193" i="19"/>
  <c r="H196" i="19"/>
  <c r="N196" i="19"/>
  <c r="I197" i="19"/>
  <c r="M153" i="19"/>
  <c r="N156" i="19"/>
  <c r="M161" i="19"/>
  <c r="M169" i="19"/>
  <c r="F172" i="19"/>
  <c r="N172" i="19"/>
  <c r="M177" i="19"/>
  <c r="M185" i="19"/>
  <c r="M193" i="19"/>
  <c r="J141" i="19"/>
  <c r="M142" i="19"/>
  <c r="J149" i="19"/>
  <c r="M150" i="19"/>
  <c r="K152" i="19"/>
  <c r="F153" i="19"/>
  <c r="N153" i="19"/>
  <c r="L155" i="19"/>
  <c r="G156" i="19"/>
  <c r="O156" i="19"/>
  <c r="J157" i="19"/>
  <c r="M158" i="19"/>
  <c r="K160" i="19"/>
  <c r="F161" i="19"/>
  <c r="N161" i="19"/>
  <c r="L163" i="19"/>
  <c r="G164" i="19"/>
  <c r="O164" i="19"/>
  <c r="J165" i="19"/>
  <c r="M166" i="19"/>
  <c r="K168" i="19"/>
  <c r="F169" i="19"/>
  <c r="N169" i="19"/>
  <c r="L171" i="19"/>
  <c r="G172" i="19"/>
  <c r="O172" i="19"/>
  <c r="J173" i="19"/>
  <c r="M174" i="19"/>
  <c r="K176" i="19"/>
  <c r="F177" i="19"/>
  <c r="N177" i="19"/>
  <c r="L179" i="19"/>
  <c r="G180" i="19"/>
  <c r="O180" i="19"/>
  <c r="J181" i="19"/>
  <c r="M182" i="19"/>
  <c r="K184" i="19"/>
  <c r="F185" i="19"/>
  <c r="N185" i="19"/>
  <c r="L187" i="19"/>
  <c r="G188" i="19"/>
  <c r="O188" i="19"/>
  <c r="M190" i="19"/>
  <c r="K192" i="19"/>
  <c r="F193" i="19"/>
  <c r="N193" i="19"/>
  <c r="L195" i="19"/>
  <c r="G196" i="19"/>
  <c r="M197" i="19"/>
  <c r="L152" i="19"/>
  <c r="G153" i="19"/>
  <c r="O153" i="19"/>
  <c r="M155" i="19"/>
  <c r="H156" i="19"/>
  <c r="L160" i="19"/>
  <c r="G161" i="19"/>
  <c r="O161" i="19"/>
  <c r="M163" i="19"/>
  <c r="H164" i="19"/>
  <c r="L168" i="19"/>
  <c r="G169" i="19"/>
  <c r="O169" i="19"/>
  <c r="M171" i="19"/>
  <c r="H172" i="19"/>
  <c r="L176" i="19"/>
  <c r="G177" i="19"/>
  <c r="O177" i="19"/>
  <c r="M179" i="19"/>
  <c r="H180" i="19"/>
  <c r="L184" i="19"/>
  <c r="G185" i="19"/>
  <c r="O185" i="19"/>
  <c r="M187" i="19"/>
  <c r="H188" i="19"/>
  <c r="L192" i="19"/>
  <c r="G193" i="19"/>
  <c r="O193" i="19"/>
  <c r="M195" i="19"/>
  <c r="I196" i="19"/>
  <c r="M152" i="19"/>
  <c r="H153" i="19"/>
  <c r="F155" i="19"/>
  <c r="N155" i="19"/>
  <c r="I156" i="19"/>
  <c r="M160" i="19"/>
  <c r="H161" i="19"/>
  <c r="N163" i="19"/>
  <c r="I164" i="19"/>
  <c r="M168" i="19"/>
  <c r="H169" i="19"/>
  <c r="I172" i="19"/>
  <c r="M176" i="19"/>
  <c r="H177" i="19"/>
  <c r="F179" i="19"/>
  <c r="N179" i="19"/>
  <c r="I180" i="19"/>
  <c r="M184" i="19"/>
  <c r="H185" i="19"/>
  <c r="F187" i="19"/>
  <c r="N187" i="19"/>
  <c r="I188" i="19"/>
  <c r="O190" i="19"/>
  <c r="M192" i="19"/>
  <c r="H193" i="19"/>
  <c r="F195" i="19"/>
  <c r="N195" i="19"/>
  <c r="J196" i="19"/>
  <c r="L197" i="19"/>
  <c r="K197" i="19"/>
  <c r="O197" i="19"/>
  <c r="M141" i="19"/>
  <c r="H142" i="19"/>
  <c r="L146" i="19"/>
  <c r="M149" i="19"/>
  <c r="H150" i="19"/>
  <c r="F152" i="19"/>
  <c r="N152" i="19"/>
  <c r="I153" i="19"/>
  <c r="G155" i="19"/>
  <c r="O155" i="19"/>
  <c r="J156" i="19"/>
  <c r="M157" i="19"/>
  <c r="H158" i="19"/>
  <c r="F160" i="19"/>
  <c r="N160" i="19"/>
  <c r="I161" i="19"/>
  <c r="G163" i="19"/>
  <c r="O163" i="19"/>
  <c r="J164" i="19"/>
  <c r="M165" i="19"/>
  <c r="H166" i="19"/>
  <c r="F168" i="19"/>
  <c r="N168" i="19"/>
  <c r="I169" i="19"/>
  <c r="G171" i="19"/>
  <c r="O171" i="19"/>
  <c r="J172" i="19"/>
  <c r="M173" i="19"/>
  <c r="H174" i="19"/>
  <c r="F176" i="19"/>
  <c r="N176" i="19"/>
  <c r="I177" i="19"/>
  <c r="G179" i="19"/>
  <c r="O179" i="19"/>
  <c r="J180" i="19"/>
  <c r="M181" i="19"/>
  <c r="H182" i="19"/>
  <c r="F184" i="19"/>
  <c r="N184" i="19"/>
  <c r="I185" i="19"/>
  <c r="G187" i="19"/>
  <c r="O187" i="19"/>
  <c r="J188" i="19"/>
  <c r="M189" i="19"/>
  <c r="H190" i="19"/>
  <c r="F192" i="19"/>
  <c r="N192" i="19"/>
  <c r="I193" i="19"/>
  <c r="G195" i="19"/>
  <c r="O195" i="19"/>
  <c r="K196" i="19"/>
  <c r="F197" i="19"/>
  <c r="O199" i="19"/>
  <c r="F141" i="19"/>
  <c r="F149" i="19"/>
  <c r="G152" i="19"/>
  <c r="F157" i="19"/>
  <c r="G160" i="19"/>
  <c r="F165" i="19"/>
  <c r="G168" i="19"/>
  <c r="F173" i="19"/>
  <c r="G176" i="19"/>
  <c r="F181" i="19"/>
  <c r="G184" i="19"/>
  <c r="F189" i="19"/>
  <c r="G192" i="19"/>
  <c r="L196" i="19"/>
  <c r="G197" i="19"/>
  <c r="I199" i="19"/>
  <c r="J199" i="19"/>
  <c r="K199" i="19"/>
  <c r="L199" i="19"/>
  <c r="M199" i="19"/>
  <c r="F199" i="19"/>
  <c r="N199" i="19"/>
  <c r="G199" i="19"/>
  <c r="E501" i="5"/>
  <c r="E502" i="5"/>
  <c r="E503" i="5"/>
  <c r="E504" i="5"/>
  <c r="E505" i="5"/>
  <c r="E506" i="5"/>
  <c r="E507" i="5"/>
  <c r="E508" i="5"/>
  <c r="E509" i="5"/>
  <c r="E510" i="5"/>
  <c r="E511" i="5"/>
  <c r="E512" i="5"/>
  <c r="E513" i="5"/>
  <c r="E514" i="5"/>
  <c r="E515" i="5"/>
  <c r="E516" i="5"/>
  <c r="E517" i="5"/>
  <c r="E518" i="5"/>
  <c r="E519" i="5"/>
  <c r="E520" i="5"/>
  <c r="E521" i="5"/>
  <c r="E522" i="5"/>
  <c r="E523" i="5"/>
  <c r="E524" i="5"/>
  <c r="E525" i="5"/>
  <c r="E526" i="5"/>
  <c r="E527" i="5"/>
  <c r="E528" i="5"/>
  <c r="E529" i="5"/>
  <c r="E530" i="5"/>
  <c r="E531" i="5"/>
  <c r="E532" i="5"/>
  <c r="E533" i="5"/>
  <c r="E534" i="5"/>
  <c r="E535" i="5"/>
  <c r="E536" i="5"/>
  <c r="E537" i="5"/>
  <c r="E538" i="5"/>
  <c r="E539" i="5"/>
  <c r="E540" i="5"/>
  <c r="E541" i="5"/>
  <c r="E542" i="5"/>
  <c r="E543" i="5"/>
  <c r="E544" i="5"/>
  <c r="E545" i="5"/>
  <c r="E546" i="5"/>
  <c r="E547" i="5"/>
  <c r="E548" i="5"/>
  <c r="E549" i="5"/>
  <c r="E550" i="5"/>
  <c r="E551" i="5"/>
  <c r="E552" i="5"/>
  <c r="E553" i="5"/>
  <c r="E554" i="5"/>
  <c r="E555" i="5"/>
  <c r="E556" i="5"/>
  <c r="E557" i="5"/>
  <c r="E558" i="5"/>
  <c r="E559" i="5"/>
  <c r="E560" i="5"/>
  <c r="E561" i="5"/>
  <c r="E562" i="5"/>
  <c r="E563" i="5"/>
  <c r="E564" i="5"/>
  <c r="E565" i="5"/>
  <c r="E566" i="5"/>
  <c r="E567" i="5"/>
  <c r="E568" i="5"/>
  <c r="E569" i="5"/>
  <c r="E570" i="5"/>
  <c r="E571" i="5"/>
  <c r="E572" i="5"/>
  <c r="E573" i="5"/>
  <c r="E574" i="5"/>
  <c r="E575" i="5"/>
  <c r="E576" i="5"/>
  <c r="E577" i="5"/>
  <c r="E578" i="5"/>
  <c r="E579" i="5"/>
  <c r="E580" i="5"/>
  <c r="E581" i="5"/>
  <c r="E582" i="5"/>
  <c r="E583" i="5"/>
  <c r="E584" i="5"/>
  <c r="E585" i="5"/>
  <c r="E586" i="5"/>
  <c r="E587" i="5"/>
  <c r="E588" i="5"/>
  <c r="E589" i="5"/>
  <c r="E590" i="5"/>
  <c r="E591" i="5"/>
  <c r="E592" i="5"/>
  <c r="E593" i="5"/>
  <c r="E594" i="5"/>
  <c r="E595" i="5"/>
  <c r="E596" i="5"/>
  <c r="E597" i="5"/>
  <c r="E598" i="5"/>
  <c r="E599" i="5"/>
  <c r="E600" i="5"/>
  <c r="E601" i="5"/>
  <c r="E602" i="5"/>
  <c r="E603" i="5"/>
  <c r="E604" i="5"/>
  <c r="E605" i="5"/>
  <c r="E606" i="5"/>
  <c r="E607" i="5"/>
  <c r="E608" i="5"/>
  <c r="E609" i="5"/>
  <c r="E610" i="5"/>
  <c r="E611" i="5"/>
  <c r="E612" i="5"/>
  <c r="E613" i="5"/>
  <c r="E614" i="5"/>
  <c r="E615" i="5"/>
  <c r="E616" i="5"/>
  <c r="E617" i="5"/>
  <c r="E618" i="5"/>
  <c r="E619" i="5"/>
  <c r="E620" i="5"/>
  <c r="E621" i="5"/>
  <c r="E622" i="5"/>
  <c r="E623" i="5"/>
  <c r="E624" i="5"/>
  <c r="E625" i="5"/>
  <c r="E626" i="5"/>
  <c r="E627" i="5"/>
  <c r="E628" i="5"/>
  <c r="E629" i="5"/>
  <c r="E630" i="5"/>
  <c r="E631" i="5"/>
  <c r="E632" i="5"/>
  <c r="E633" i="5"/>
  <c r="E634" i="5"/>
  <c r="E635" i="5"/>
  <c r="E636" i="5"/>
  <c r="E637" i="5"/>
  <c r="E638" i="5"/>
  <c r="E639" i="5"/>
  <c r="E640" i="5"/>
  <c r="E641" i="5"/>
  <c r="E642" i="5"/>
  <c r="E643" i="5"/>
  <c r="E644" i="5"/>
  <c r="E645" i="5"/>
  <c r="E646" i="5"/>
  <c r="E647" i="5"/>
  <c r="E648" i="5"/>
  <c r="E649" i="5"/>
  <c r="E650" i="5"/>
  <c r="E651" i="5"/>
  <c r="E652" i="5"/>
  <c r="E653" i="5"/>
  <c r="E654" i="5"/>
  <c r="E655" i="5"/>
  <c r="E656" i="5"/>
  <c r="E657" i="5"/>
  <c r="E658" i="5"/>
  <c r="E659" i="5"/>
  <c r="E660" i="5"/>
  <c r="E661" i="5"/>
  <c r="E662" i="5"/>
  <c r="E663" i="5"/>
  <c r="E664" i="5"/>
  <c r="E665" i="5"/>
  <c r="E666" i="5"/>
  <c r="E667" i="5"/>
  <c r="E668" i="5"/>
  <c r="E669" i="5"/>
  <c r="E670" i="5"/>
  <c r="E671" i="5"/>
  <c r="E672" i="5"/>
  <c r="E673" i="5"/>
  <c r="E674" i="5"/>
  <c r="E675" i="5"/>
  <c r="E676" i="5"/>
  <c r="E677" i="5"/>
  <c r="E678" i="5"/>
  <c r="E679" i="5"/>
  <c r="E680" i="5"/>
  <c r="E681" i="5"/>
  <c r="E682" i="5"/>
  <c r="E683" i="5"/>
  <c r="E684" i="5"/>
  <c r="E685" i="5"/>
  <c r="E686" i="5"/>
  <c r="E687" i="5"/>
  <c r="E688" i="5"/>
  <c r="E689" i="5"/>
  <c r="E690" i="5"/>
  <c r="E691" i="5"/>
  <c r="E692" i="5"/>
  <c r="E693" i="5"/>
  <c r="E694" i="5"/>
  <c r="E695" i="5"/>
  <c r="E696" i="5"/>
  <c r="E697" i="5"/>
  <c r="E698" i="5"/>
  <c r="E699" i="5"/>
  <c r="E700" i="5"/>
  <c r="E701" i="5"/>
  <c r="E702" i="5"/>
  <c r="E703" i="5"/>
  <c r="E704" i="5"/>
  <c r="E705" i="5"/>
  <c r="E706" i="5"/>
  <c r="E707" i="5"/>
  <c r="E708" i="5"/>
  <c r="E709" i="5"/>
  <c r="E710" i="5"/>
  <c r="E711" i="5"/>
  <c r="E712" i="5"/>
  <c r="E713" i="5"/>
  <c r="E714" i="5"/>
  <c r="E715" i="5"/>
  <c r="E716" i="5"/>
  <c r="E717" i="5"/>
  <c r="E718" i="5"/>
  <c r="E719" i="5"/>
  <c r="E720" i="5"/>
  <c r="E721" i="5"/>
  <c r="E722" i="5"/>
  <c r="E723" i="5"/>
  <c r="E724" i="5"/>
  <c r="E725" i="5"/>
  <c r="E726" i="5"/>
  <c r="E727" i="5"/>
  <c r="E728" i="5"/>
  <c r="E729" i="5"/>
  <c r="E730" i="5"/>
  <c r="E731" i="5"/>
  <c r="E732" i="5"/>
  <c r="E733" i="5"/>
  <c r="E734" i="5"/>
  <c r="E735" i="5"/>
  <c r="E736" i="5"/>
  <c r="E737" i="5"/>
  <c r="E738" i="5"/>
  <c r="E739" i="5"/>
  <c r="E740" i="5"/>
  <c r="E741" i="5"/>
  <c r="E742" i="5"/>
  <c r="E743" i="5"/>
  <c r="E744" i="5"/>
  <c r="E745" i="5"/>
  <c r="E746" i="5"/>
  <c r="E747" i="5"/>
  <c r="E748" i="5"/>
  <c r="E749" i="5"/>
  <c r="E750" i="5"/>
  <c r="E751" i="5"/>
  <c r="E752" i="5"/>
  <c r="E753" i="5"/>
  <c r="E754" i="5"/>
  <c r="E755" i="5"/>
  <c r="E756" i="5"/>
  <c r="E757" i="5"/>
  <c r="E758" i="5"/>
  <c r="E759" i="5"/>
  <c r="E760" i="5"/>
  <c r="E761" i="5"/>
  <c r="E762" i="5"/>
  <c r="E763" i="5"/>
  <c r="E764" i="5"/>
  <c r="E765" i="5"/>
  <c r="E766" i="5"/>
  <c r="E767" i="5"/>
  <c r="E768" i="5"/>
  <c r="E769" i="5"/>
  <c r="E770" i="5"/>
  <c r="E771" i="5"/>
  <c r="E772" i="5"/>
  <c r="E773" i="5"/>
  <c r="E774" i="5"/>
  <c r="E775" i="5"/>
  <c r="E776" i="5"/>
  <c r="E777" i="5"/>
  <c r="E778" i="5"/>
  <c r="E779" i="5"/>
  <c r="E780" i="5"/>
  <c r="E781" i="5"/>
  <c r="E782" i="5"/>
  <c r="E783" i="5"/>
  <c r="E784" i="5"/>
  <c r="E785" i="5"/>
  <c r="E786" i="5"/>
  <c r="E787" i="5"/>
  <c r="E788" i="5"/>
  <c r="E789" i="5"/>
  <c r="E790" i="5"/>
  <c r="E791" i="5"/>
  <c r="E792" i="5"/>
  <c r="E793" i="5"/>
  <c r="E794" i="5"/>
  <c r="E795" i="5"/>
  <c r="E796" i="5"/>
  <c r="E797" i="5"/>
  <c r="E798" i="5"/>
  <c r="E799" i="5"/>
  <c r="E800" i="5"/>
  <c r="E801" i="5"/>
  <c r="E802" i="5"/>
  <c r="E803" i="5"/>
  <c r="E804" i="5"/>
  <c r="E805" i="5"/>
  <c r="E806" i="5"/>
  <c r="E807" i="5"/>
  <c r="E808" i="5"/>
  <c r="E809" i="5"/>
  <c r="E810" i="5"/>
  <c r="E811" i="5"/>
  <c r="E812" i="5"/>
  <c r="E813" i="5"/>
  <c r="E814" i="5"/>
  <c r="E815" i="5"/>
  <c r="E816" i="5"/>
  <c r="E817" i="5"/>
  <c r="E818" i="5"/>
  <c r="E819" i="5"/>
  <c r="E820" i="5"/>
  <c r="E821" i="5"/>
  <c r="E822" i="5"/>
  <c r="E823" i="5"/>
  <c r="E824" i="5"/>
  <c r="E825" i="5"/>
  <c r="E826" i="5"/>
  <c r="E827" i="5"/>
  <c r="E828" i="5"/>
  <c r="E829" i="5"/>
  <c r="E830" i="5"/>
  <c r="E831" i="5"/>
  <c r="E832" i="5"/>
  <c r="E833" i="5"/>
  <c r="E834" i="5"/>
  <c r="E835" i="5"/>
  <c r="E836" i="5"/>
  <c r="E837" i="5"/>
  <c r="E838" i="5"/>
  <c r="E839" i="5"/>
  <c r="E840" i="5"/>
  <c r="E841" i="5"/>
  <c r="E842" i="5"/>
  <c r="E843" i="5"/>
  <c r="E844" i="5"/>
  <c r="E845" i="5"/>
  <c r="E846" i="5"/>
  <c r="E847" i="5"/>
  <c r="E848" i="5"/>
  <c r="E849" i="5"/>
  <c r="E850" i="5"/>
  <c r="E851" i="5"/>
  <c r="E852" i="5"/>
  <c r="E853" i="5"/>
  <c r="E854" i="5"/>
  <c r="E855" i="5"/>
  <c r="E856" i="5"/>
  <c r="E857" i="5"/>
  <c r="E858" i="5"/>
  <c r="E859" i="5"/>
  <c r="E860" i="5"/>
  <c r="E861" i="5"/>
  <c r="E862" i="5"/>
  <c r="E863" i="5"/>
  <c r="E864" i="5"/>
  <c r="E865" i="5"/>
  <c r="E866" i="5"/>
  <c r="E867" i="5"/>
  <c r="E868" i="5"/>
  <c r="E869" i="5"/>
  <c r="E870" i="5"/>
  <c r="E871" i="5"/>
  <c r="E872" i="5"/>
  <c r="E873" i="5"/>
  <c r="E874" i="5"/>
  <c r="E875" i="5"/>
  <c r="E876" i="5"/>
  <c r="E877" i="5"/>
  <c r="E878" i="5"/>
  <c r="E879" i="5"/>
  <c r="E880" i="5"/>
  <c r="E881" i="5"/>
  <c r="E882" i="5"/>
  <c r="E883" i="5"/>
  <c r="E884" i="5"/>
  <c r="E885" i="5"/>
  <c r="E886" i="5"/>
  <c r="E887" i="5"/>
  <c r="E888" i="5"/>
  <c r="E889" i="5"/>
  <c r="E890" i="5"/>
  <c r="E891" i="5"/>
  <c r="E892" i="5"/>
  <c r="E893" i="5"/>
  <c r="E894" i="5"/>
  <c r="E895" i="5"/>
  <c r="E896" i="5"/>
  <c r="E897" i="5"/>
  <c r="E898" i="5"/>
  <c r="E899" i="5"/>
  <c r="E900" i="5"/>
  <c r="E901" i="5"/>
  <c r="E902" i="5"/>
  <c r="E903" i="5"/>
  <c r="E904" i="5"/>
  <c r="E905" i="5"/>
  <c r="E906" i="5"/>
  <c r="E907" i="5"/>
  <c r="E908" i="5"/>
  <c r="E909" i="5"/>
  <c r="E910" i="5"/>
  <c r="E911" i="5"/>
  <c r="E912" i="5"/>
  <c r="E913" i="5"/>
  <c r="E914" i="5"/>
  <c r="E915" i="5"/>
  <c r="E916" i="5"/>
  <c r="E917" i="5"/>
  <c r="E918" i="5"/>
  <c r="E919" i="5"/>
  <c r="E920" i="5"/>
  <c r="E921" i="5"/>
  <c r="E922" i="5"/>
  <c r="E923" i="5"/>
  <c r="E924" i="5"/>
  <c r="E925" i="5"/>
  <c r="E926" i="5"/>
  <c r="E927" i="5"/>
  <c r="E928" i="5"/>
  <c r="E929" i="5"/>
  <c r="E930" i="5"/>
  <c r="E931" i="5"/>
  <c r="E932" i="5"/>
  <c r="E933" i="5"/>
  <c r="E934" i="5"/>
  <c r="E935" i="5"/>
  <c r="E936" i="5"/>
  <c r="E937" i="5"/>
  <c r="E938" i="5"/>
  <c r="E939" i="5"/>
  <c r="E940" i="5"/>
  <c r="E941" i="5"/>
  <c r="E942" i="5"/>
  <c r="E943" i="5"/>
  <c r="E944" i="5"/>
  <c r="E945" i="5"/>
  <c r="E946" i="5"/>
  <c r="E947" i="5"/>
  <c r="E948" i="5"/>
  <c r="E949" i="5"/>
  <c r="E950" i="5"/>
  <c r="E951" i="5"/>
  <c r="E952" i="5"/>
  <c r="E953" i="5"/>
  <c r="E954" i="5"/>
  <c r="E955" i="5"/>
  <c r="E956" i="5"/>
  <c r="E957" i="5"/>
  <c r="E958" i="5"/>
  <c r="E959" i="5"/>
  <c r="E960" i="5"/>
  <c r="E961" i="5"/>
  <c r="E962" i="5"/>
  <c r="E963" i="5"/>
  <c r="E964" i="5"/>
  <c r="E965" i="5"/>
  <c r="E966" i="5"/>
  <c r="E967" i="5"/>
  <c r="E968" i="5"/>
  <c r="E969" i="5"/>
  <c r="E970" i="5"/>
  <c r="E971" i="5"/>
  <c r="E972" i="5"/>
  <c r="E973" i="5"/>
  <c r="E974" i="5"/>
  <c r="E975" i="5"/>
  <c r="E976" i="5"/>
  <c r="E977" i="5"/>
  <c r="E978" i="5"/>
  <c r="E979" i="5"/>
  <c r="E980" i="5"/>
  <c r="E981" i="5"/>
  <c r="E982" i="5"/>
  <c r="E983" i="5"/>
  <c r="E984" i="5"/>
  <c r="E985" i="5"/>
  <c r="E986" i="5"/>
  <c r="E987" i="5"/>
  <c r="E988" i="5"/>
  <c r="E989" i="5"/>
  <c r="E990" i="5"/>
  <c r="E991" i="5"/>
  <c r="E992" i="5"/>
  <c r="E993" i="5"/>
  <c r="E994" i="5"/>
  <c r="E995" i="5"/>
  <c r="E996" i="5"/>
  <c r="E997" i="5"/>
  <c r="E998" i="5"/>
  <c r="E999" i="5"/>
  <c r="E1000" i="5"/>
  <c r="E1001" i="5"/>
  <c r="F804" i="5" a="1"/>
  <c r="F804" i="5" s="1"/>
  <c r="G804" i="5" s="1"/>
  <c r="F808" i="5" a="1"/>
  <c r="F808" i="5" s="1"/>
  <c r="G808" i="5" s="1"/>
  <c r="F812" i="5" a="1"/>
  <c r="F812" i="5" s="1"/>
  <c r="G812" i="5" s="1"/>
  <c r="F816" i="5" a="1"/>
  <c r="F816" i="5" s="1"/>
  <c r="G816" i="5" s="1"/>
  <c r="F820" i="5" a="1"/>
  <c r="F820" i="5" s="1"/>
  <c r="G820" i="5" s="1"/>
  <c r="F824" i="5" a="1"/>
  <c r="F824" i="5" s="1"/>
  <c r="G824" i="5" s="1"/>
  <c r="F828" i="5" a="1"/>
  <c r="F828" i="5" s="1"/>
  <c r="G828" i="5" s="1"/>
  <c r="F832" i="5" a="1"/>
  <c r="F832" i="5" s="1"/>
  <c r="G832" i="5" s="1"/>
  <c r="F836" i="5" a="1"/>
  <c r="F836" i="5" s="1"/>
  <c r="G836" i="5" s="1"/>
  <c r="F840" i="5" a="1"/>
  <c r="F840" i="5" s="1"/>
  <c r="G840" i="5" s="1"/>
  <c r="F844" i="5" a="1"/>
  <c r="F844" i="5" s="1"/>
  <c r="G844" i="5" s="1"/>
  <c r="F848" i="5" a="1"/>
  <c r="F848" i="5" s="1"/>
  <c r="G848" i="5" s="1"/>
  <c r="F899" i="5" a="1"/>
  <c r="F899" i="5" s="1"/>
  <c r="G899" i="5" s="1"/>
  <c r="F903" i="5" a="1"/>
  <c r="F903" i="5" s="1"/>
  <c r="G903" i="5" s="1"/>
  <c r="F907" i="5" a="1"/>
  <c r="F907" i="5" s="1"/>
  <c r="G907" i="5" s="1"/>
  <c r="F911" i="5" a="1"/>
  <c r="F911" i="5" s="1"/>
  <c r="G911" i="5" s="1"/>
  <c r="F915" i="5" a="1"/>
  <c r="F915" i="5" s="1"/>
  <c r="G915" i="5" s="1"/>
  <c r="F919" i="5" a="1"/>
  <c r="F919" i="5" s="1"/>
  <c r="G919" i="5" s="1"/>
  <c r="F923" i="5" a="1"/>
  <c r="F923" i="5" s="1"/>
  <c r="G923" i="5" s="1"/>
  <c r="F927" i="5" a="1"/>
  <c r="F927" i="5" s="1"/>
  <c r="G927" i="5" s="1"/>
  <c r="F931" i="5" a="1"/>
  <c r="F931" i="5" s="1"/>
  <c r="G931" i="5" s="1"/>
  <c r="F935" i="5" a="1"/>
  <c r="F935" i="5" s="1"/>
  <c r="G935" i="5" s="1"/>
  <c r="F939" i="5" a="1"/>
  <c r="F939" i="5" s="1"/>
  <c r="G939" i="5" s="1"/>
  <c r="F943" i="5" a="1"/>
  <c r="F943" i="5" s="1"/>
  <c r="G943" i="5" s="1"/>
  <c r="F947" i="5" a="1"/>
  <c r="F947" i="5" s="1"/>
  <c r="G947" i="5" s="1"/>
  <c r="F951" i="5" a="1"/>
  <c r="F951" i="5" s="1"/>
  <c r="G951" i="5" s="1"/>
  <c r="F955" i="5" a="1"/>
  <c r="F955" i="5" s="1"/>
  <c r="G955" i="5" s="1"/>
  <c r="F959" i="5" a="1"/>
  <c r="F959" i="5" s="1"/>
  <c r="G959" i="5" s="1"/>
  <c r="F963" i="5" a="1"/>
  <c r="F963" i="5" s="1"/>
  <c r="G963" i="5" s="1"/>
  <c r="F967" i="5" a="1"/>
  <c r="F967" i="5" s="1"/>
  <c r="G967" i="5" s="1"/>
  <c r="F971" i="5" a="1"/>
  <c r="F971" i="5" s="1"/>
  <c r="G971" i="5" s="1"/>
  <c r="F975" i="5" a="1"/>
  <c r="F975" i="5" s="1"/>
  <c r="G975" i="5" s="1"/>
  <c r="F979" i="5" a="1"/>
  <c r="F979" i="5" s="1"/>
  <c r="G979" i="5" s="1"/>
  <c r="F983" i="5" a="1"/>
  <c r="F983" i="5" s="1"/>
  <c r="G983" i="5" s="1"/>
  <c r="F987" i="5" a="1"/>
  <c r="F987" i="5" s="1"/>
  <c r="G987" i="5" s="1"/>
  <c r="F501" i="5" a="1"/>
  <c r="F501" i="5" s="1"/>
  <c r="G501" i="5" s="1"/>
  <c r="F505" i="5" a="1"/>
  <c r="F505" i="5" s="1"/>
  <c r="G505" i="5" s="1"/>
  <c r="F509" i="5" a="1"/>
  <c r="F509" i="5" s="1"/>
  <c r="G509" i="5" s="1"/>
  <c r="F513" i="5" a="1"/>
  <c r="F513" i="5" s="1"/>
  <c r="G513" i="5" s="1"/>
  <c r="F517" i="5" a="1"/>
  <c r="F517" i="5" s="1"/>
  <c r="G517" i="5" s="1"/>
  <c r="F521" i="5" a="1"/>
  <c r="F521" i="5" s="1"/>
  <c r="G521" i="5" s="1"/>
  <c r="F525" i="5" a="1"/>
  <c r="F525" i="5" s="1"/>
  <c r="G525" i="5" s="1"/>
  <c r="F529" i="5" a="1"/>
  <c r="F529" i="5" s="1"/>
  <c r="G529" i="5" s="1"/>
  <c r="F533" i="5" a="1"/>
  <c r="F533" i="5" s="1"/>
  <c r="G533" i="5" s="1"/>
  <c r="F537" i="5" a="1"/>
  <c r="F537" i="5" s="1"/>
  <c r="G537" i="5" s="1"/>
  <c r="F541" i="5" a="1"/>
  <c r="F541" i="5" s="1"/>
  <c r="G541" i="5" s="1"/>
  <c r="F545" i="5" a="1"/>
  <c r="F545" i="5" s="1"/>
  <c r="G545" i="5" s="1"/>
  <c r="F549" i="5" a="1"/>
  <c r="F549" i="5" s="1"/>
  <c r="G549" i="5" s="1"/>
  <c r="F553" i="5" a="1"/>
  <c r="F553" i="5" s="1"/>
  <c r="G553" i="5" s="1"/>
  <c r="F557" i="5" a="1"/>
  <c r="F557" i="5" s="1"/>
  <c r="G557" i="5" s="1"/>
  <c r="F561" i="5" a="1"/>
  <c r="F561" i="5" s="1"/>
  <c r="G561" i="5" s="1"/>
  <c r="F565" i="5" a="1"/>
  <c r="F565" i="5" s="1"/>
  <c r="G565" i="5" s="1"/>
  <c r="F569" i="5" a="1"/>
  <c r="F569" i="5" s="1"/>
  <c r="G569" i="5" s="1"/>
  <c r="F573" i="5" a="1"/>
  <c r="F573" i="5" s="1"/>
  <c r="G573" i="5" s="1"/>
  <c r="F577" i="5" a="1"/>
  <c r="F577" i="5" s="1"/>
  <c r="G577" i="5" s="1"/>
  <c r="F581" i="5" a="1"/>
  <c r="F581" i="5" s="1"/>
  <c r="G581" i="5" s="1"/>
  <c r="F585" i="5" a="1"/>
  <c r="F585" i="5" s="1"/>
  <c r="G585" i="5" s="1"/>
  <c r="F589" i="5" a="1"/>
  <c r="F589" i="5" s="1"/>
  <c r="G589" i="5" s="1"/>
  <c r="F593" i="5" a="1"/>
  <c r="F593" i="5" s="1"/>
  <c r="G593" i="5" s="1"/>
  <c r="F597" i="5" a="1"/>
  <c r="F597" i="5" s="1"/>
  <c r="G597" i="5" s="1"/>
  <c r="F601" i="5" a="1"/>
  <c r="F601" i="5" s="1"/>
  <c r="G601" i="5" s="1"/>
  <c r="F605" i="5" a="1"/>
  <c r="F605" i="5" s="1"/>
  <c r="G605" i="5" s="1"/>
  <c r="F609" i="5" a="1"/>
  <c r="F609" i="5" s="1"/>
  <c r="G609" i="5" s="1"/>
  <c r="F613" i="5" a="1"/>
  <c r="F613" i="5" s="1"/>
  <c r="G613" i="5" s="1"/>
  <c r="F617" i="5" a="1"/>
  <c r="F617" i="5" s="1"/>
  <c r="G617" i="5" s="1"/>
  <c r="F621" i="5" a="1"/>
  <c r="F621" i="5" s="1"/>
  <c r="G621" i="5" s="1"/>
  <c r="F625" i="5" a="1"/>
  <c r="F625" i="5" s="1"/>
  <c r="G625" i="5" s="1"/>
  <c r="F629" i="5" a="1"/>
  <c r="F629" i="5" s="1"/>
  <c r="G629" i="5" s="1"/>
  <c r="F633" i="5" a="1"/>
  <c r="F633" i="5" s="1"/>
  <c r="G633" i="5" s="1"/>
  <c r="F637" i="5" a="1"/>
  <c r="F637" i="5" s="1"/>
  <c r="G637" i="5" s="1"/>
  <c r="F641" i="5" a="1"/>
  <c r="F641" i="5" s="1"/>
  <c r="G641" i="5" s="1"/>
  <c r="F645" i="5" a="1"/>
  <c r="F645" i="5" s="1"/>
  <c r="G645" i="5" s="1"/>
  <c r="F649" i="5" a="1"/>
  <c r="F649" i="5" s="1"/>
  <c r="G649" i="5" s="1"/>
  <c r="F653" i="5" a="1"/>
  <c r="F653" i="5" s="1"/>
  <c r="G653" i="5" s="1"/>
  <c r="F657" i="5" a="1"/>
  <c r="F657" i="5" s="1"/>
  <c r="G657" i="5" s="1"/>
  <c r="F661" i="5" a="1"/>
  <c r="F661" i="5" s="1"/>
  <c r="G661" i="5" s="1"/>
  <c r="F665" i="5" a="1"/>
  <c r="F665" i="5" s="1"/>
  <c r="G665" i="5" s="1"/>
  <c r="F669" i="5" a="1"/>
  <c r="F669" i="5" s="1"/>
  <c r="G669" i="5" s="1"/>
  <c r="F673" i="5" a="1"/>
  <c r="F673" i="5" s="1"/>
  <c r="G673" i="5" s="1"/>
  <c r="F677" i="5" a="1"/>
  <c r="F677" i="5" s="1"/>
  <c r="G677" i="5" s="1"/>
  <c r="F681" i="5" a="1"/>
  <c r="F681" i="5" s="1"/>
  <c r="G681" i="5" s="1"/>
  <c r="F685" i="5" a="1"/>
  <c r="F685" i="5" s="1"/>
  <c r="G685" i="5" s="1"/>
  <c r="F689" i="5" a="1"/>
  <c r="F689" i="5" s="1"/>
  <c r="G689" i="5" s="1"/>
  <c r="F693" i="5" a="1"/>
  <c r="F693" i="5" s="1"/>
  <c r="G693" i="5" s="1"/>
  <c r="F697" i="5" a="1"/>
  <c r="F697" i="5" s="1"/>
  <c r="G697" i="5" s="1"/>
  <c r="F701" i="5" a="1"/>
  <c r="F701" i="5" s="1"/>
  <c r="G701" i="5" s="1"/>
  <c r="F705" i="5" a="1"/>
  <c r="F705" i="5" s="1"/>
  <c r="G705" i="5" s="1"/>
  <c r="F709" i="5" a="1"/>
  <c r="F709" i="5" s="1"/>
  <c r="G709" i="5" s="1"/>
  <c r="F713" i="5" a="1"/>
  <c r="F713" i="5" s="1"/>
  <c r="G713" i="5" s="1"/>
  <c r="F717" i="5" a="1"/>
  <c r="F717" i="5" s="1"/>
  <c r="G717" i="5" s="1"/>
  <c r="F721" i="5" a="1"/>
  <c r="F721" i="5" s="1"/>
  <c r="G721" i="5" s="1"/>
  <c r="F725" i="5" a="1"/>
  <c r="F725" i="5" s="1"/>
  <c r="G725" i="5" s="1"/>
  <c r="F729" i="5" a="1"/>
  <c r="F729" i="5" s="1"/>
  <c r="G729" i="5" s="1"/>
  <c r="F733" i="5" a="1"/>
  <c r="F733" i="5" s="1"/>
  <c r="G733" i="5" s="1"/>
  <c r="F737" i="5" a="1"/>
  <c r="F737" i="5" s="1"/>
  <c r="G737" i="5" s="1"/>
  <c r="F741" i="5" a="1"/>
  <c r="F741" i="5" s="1"/>
  <c r="G741" i="5" s="1"/>
  <c r="F745" i="5" a="1"/>
  <c r="F745" i="5" s="1"/>
  <c r="G745" i="5" s="1"/>
  <c r="F749" i="5" a="1"/>
  <c r="F749" i="5" s="1"/>
  <c r="G749" i="5" s="1"/>
  <c r="F753" i="5" a="1"/>
  <c r="F753" i="5" s="1"/>
  <c r="G753" i="5" s="1"/>
  <c r="F757" i="5" a="1"/>
  <c r="F757" i="5" s="1"/>
  <c r="G757" i="5" s="1"/>
  <c r="F761" i="5" a="1"/>
  <c r="F761" i="5" s="1"/>
  <c r="G761" i="5" s="1"/>
  <c r="F765" i="5" a="1"/>
  <c r="F765" i="5" s="1"/>
  <c r="G765" i="5" s="1"/>
  <c r="F769" i="5" a="1"/>
  <c r="F769" i="5" s="1"/>
  <c r="G769" i="5" s="1"/>
  <c r="F773" i="5" a="1"/>
  <c r="F773" i="5" s="1"/>
  <c r="G773" i="5" s="1"/>
  <c r="F777" i="5" a="1"/>
  <c r="F777" i="5" s="1"/>
  <c r="G777" i="5" s="1"/>
  <c r="F781" i="5" a="1"/>
  <c r="F781" i="5" s="1"/>
  <c r="G781" i="5" s="1"/>
  <c r="F785" i="5" a="1"/>
  <c r="F785" i="5" s="1"/>
  <c r="G785" i="5" s="1"/>
  <c r="F789" i="5" a="1"/>
  <c r="F789" i="5" s="1"/>
  <c r="G789" i="5" s="1"/>
  <c r="F793" i="5" a="1"/>
  <c r="F793" i="5" s="1"/>
  <c r="G793" i="5" s="1"/>
  <c r="F797" i="5" a="1"/>
  <c r="F797" i="5" s="1"/>
  <c r="G797" i="5" s="1"/>
  <c r="F801" i="5" a="1"/>
  <c r="F801" i="5" s="1"/>
  <c r="G801" i="5" s="1"/>
  <c r="F852" i="5" a="1"/>
  <c r="F852" i="5" s="1"/>
  <c r="G852" i="5" s="1"/>
  <c r="F856" i="5" a="1"/>
  <c r="F856" i="5" s="1"/>
  <c r="G856" i="5" s="1"/>
  <c r="F860" i="5" a="1"/>
  <c r="F860" i="5" s="1"/>
  <c r="G860" i="5" s="1"/>
  <c r="F864" i="5" a="1"/>
  <c r="F864" i="5" s="1"/>
  <c r="G864" i="5" s="1"/>
  <c r="F868" i="5" a="1"/>
  <c r="F868" i="5" s="1"/>
  <c r="G868" i="5" s="1"/>
  <c r="F872" i="5" a="1"/>
  <c r="F872" i="5" s="1"/>
  <c r="G872" i="5" s="1"/>
  <c r="F805" i="5" a="1"/>
  <c r="F805" i="5" s="1"/>
  <c r="G805" i="5" s="1"/>
  <c r="F809" i="5" a="1"/>
  <c r="F809" i="5" s="1"/>
  <c r="G809" i="5" s="1"/>
  <c r="F813" i="5" a="1"/>
  <c r="F813" i="5" s="1"/>
  <c r="G813" i="5" s="1"/>
  <c r="F817" i="5" a="1"/>
  <c r="F817" i="5" s="1"/>
  <c r="G817" i="5" s="1"/>
  <c r="F821" i="5" a="1"/>
  <c r="F821" i="5" s="1"/>
  <c r="G821" i="5" s="1"/>
  <c r="F825" i="5" a="1"/>
  <c r="F825" i="5" s="1"/>
  <c r="G825" i="5" s="1"/>
  <c r="F829" i="5" a="1"/>
  <c r="F829" i="5" s="1"/>
  <c r="G829" i="5" s="1"/>
  <c r="F833" i="5" a="1"/>
  <c r="F833" i="5" s="1"/>
  <c r="G833" i="5" s="1"/>
  <c r="F837" i="5" a="1"/>
  <c r="F837" i="5" s="1"/>
  <c r="G837" i="5" s="1"/>
  <c r="F841" i="5" a="1"/>
  <c r="F841" i="5" s="1"/>
  <c r="G841" i="5" s="1"/>
  <c r="F845" i="5" a="1"/>
  <c r="F845" i="5" s="1"/>
  <c r="G845" i="5" s="1"/>
  <c r="F849" i="5" a="1"/>
  <c r="F849" i="5" s="1"/>
  <c r="G849" i="5" s="1"/>
  <c r="F900" i="5" a="1"/>
  <c r="F900" i="5" s="1"/>
  <c r="G900" i="5" s="1"/>
  <c r="F904" i="5" a="1"/>
  <c r="F904" i="5" s="1"/>
  <c r="G904" i="5" s="1"/>
  <c r="F908" i="5" a="1"/>
  <c r="F908" i="5" s="1"/>
  <c r="G908" i="5" s="1"/>
  <c r="F912" i="5" a="1"/>
  <c r="F912" i="5" s="1"/>
  <c r="G912" i="5" s="1"/>
  <c r="F916" i="5" a="1"/>
  <c r="F916" i="5" s="1"/>
  <c r="G916" i="5" s="1"/>
  <c r="F920" i="5" a="1"/>
  <c r="F920" i="5" s="1"/>
  <c r="G920" i="5" s="1"/>
  <c r="F924" i="5" a="1"/>
  <c r="F924" i="5" s="1"/>
  <c r="G924" i="5" s="1"/>
  <c r="F928" i="5" a="1"/>
  <c r="F928" i="5" s="1"/>
  <c r="G928" i="5" s="1"/>
  <c r="F932" i="5" a="1"/>
  <c r="F932" i="5" s="1"/>
  <c r="G932" i="5" s="1"/>
  <c r="F936" i="5" a="1"/>
  <c r="F936" i="5" s="1"/>
  <c r="G936" i="5" s="1"/>
  <c r="F940" i="5" a="1"/>
  <c r="F940" i="5" s="1"/>
  <c r="G940" i="5" s="1"/>
  <c r="F944" i="5" a="1"/>
  <c r="F944" i="5" s="1"/>
  <c r="G944" i="5" s="1"/>
  <c r="F948" i="5" a="1"/>
  <c r="F948" i="5" s="1"/>
  <c r="G948" i="5" s="1"/>
  <c r="F952" i="5" a="1"/>
  <c r="F952" i="5" s="1"/>
  <c r="G952" i="5" s="1"/>
  <c r="F956" i="5" a="1"/>
  <c r="F956" i="5" s="1"/>
  <c r="G956" i="5" s="1"/>
  <c r="F960" i="5" a="1"/>
  <c r="F960" i="5" s="1"/>
  <c r="G960" i="5" s="1"/>
  <c r="F964" i="5" a="1"/>
  <c r="F964" i="5" s="1"/>
  <c r="G964" i="5" s="1"/>
  <c r="F968" i="5" a="1"/>
  <c r="F968" i="5" s="1"/>
  <c r="G968" i="5" s="1"/>
  <c r="F972" i="5" a="1"/>
  <c r="F972" i="5" s="1"/>
  <c r="G972" i="5" s="1"/>
  <c r="F976" i="5" a="1"/>
  <c r="F976" i="5" s="1"/>
  <c r="G976" i="5" s="1"/>
  <c r="F980" i="5" a="1"/>
  <c r="F980" i="5" s="1"/>
  <c r="G980" i="5" s="1"/>
  <c r="F984" i="5" a="1"/>
  <c r="F984" i="5" s="1"/>
  <c r="G984" i="5" s="1"/>
  <c r="F988" i="5" a="1"/>
  <c r="F988" i="5" s="1"/>
  <c r="G988" i="5" s="1"/>
  <c r="F502" i="5" a="1"/>
  <c r="F502" i="5" s="1"/>
  <c r="G502" i="5" s="1"/>
  <c r="F506" i="5" a="1"/>
  <c r="F506" i="5" s="1"/>
  <c r="G506" i="5" s="1"/>
  <c r="F510" i="5" a="1"/>
  <c r="F510" i="5" s="1"/>
  <c r="G510" i="5" s="1"/>
  <c r="F514" i="5" a="1"/>
  <c r="F514" i="5" s="1"/>
  <c r="G514" i="5" s="1"/>
  <c r="F518" i="5" a="1"/>
  <c r="F518" i="5" s="1"/>
  <c r="G518" i="5" s="1"/>
  <c r="F522" i="5" a="1"/>
  <c r="F522" i="5" s="1"/>
  <c r="G522" i="5" s="1"/>
  <c r="F526" i="5" a="1"/>
  <c r="F526" i="5" s="1"/>
  <c r="G526" i="5" s="1"/>
  <c r="F530" i="5" a="1"/>
  <c r="F530" i="5" s="1"/>
  <c r="G530" i="5" s="1"/>
  <c r="F534" i="5" a="1"/>
  <c r="F534" i="5" s="1"/>
  <c r="G534" i="5" s="1"/>
  <c r="F538" i="5" a="1"/>
  <c r="F538" i="5" s="1"/>
  <c r="G538" i="5" s="1"/>
  <c r="F542" i="5" a="1"/>
  <c r="F542" i="5" s="1"/>
  <c r="G542" i="5" s="1"/>
  <c r="F546" i="5" a="1"/>
  <c r="F546" i="5" s="1"/>
  <c r="G546" i="5" s="1"/>
  <c r="F550" i="5" a="1"/>
  <c r="F550" i="5" s="1"/>
  <c r="G550" i="5" s="1"/>
  <c r="F554" i="5" a="1"/>
  <c r="F554" i="5" s="1"/>
  <c r="G554" i="5" s="1"/>
  <c r="F558" i="5" a="1"/>
  <c r="F558" i="5" s="1"/>
  <c r="G558" i="5" s="1"/>
  <c r="F562" i="5" a="1"/>
  <c r="F562" i="5" s="1"/>
  <c r="G562" i="5" s="1"/>
  <c r="F566" i="5" a="1"/>
  <c r="F566" i="5" s="1"/>
  <c r="G566" i="5" s="1"/>
  <c r="F570" i="5" a="1"/>
  <c r="F570" i="5" s="1"/>
  <c r="G570" i="5" s="1"/>
  <c r="F574" i="5" a="1"/>
  <c r="F574" i="5" s="1"/>
  <c r="G574" i="5" s="1"/>
  <c r="F578" i="5" a="1"/>
  <c r="F578" i="5" s="1"/>
  <c r="G578" i="5" s="1"/>
  <c r="F582" i="5" a="1"/>
  <c r="F582" i="5" s="1"/>
  <c r="G582" i="5" s="1"/>
  <c r="F586" i="5" a="1"/>
  <c r="F586" i="5" s="1"/>
  <c r="G586" i="5" s="1"/>
  <c r="F590" i="5" a="1"/>
  <c r="F590" i="5" s="1"/>
  <c r="G590" i="5" s="1"/>
  <c r="F594" i="5" a="1"/>
  <c r="F594" i="5" s="1"/>
  <c r="G594" i="5" s="1"/>
  <c r="F598" i="5" a="1"/>
  <c r="F598" i="5" s="1"/>
  <c r="G598" i="5" s="1"/>
  <c r="F602" i="5" a="1"/>
  <c r="F602" i="5" s="1"/>
  <c r="G602" i="5" s="1"/>
  <c r="F606" i="5" a="1"/>
  <c r="F606" i="5" s="1"/>
  <c r="G606" i="5" s="1"/>
  <c r="F610" i="5" a="1"/>
  <c r="F610" i="5" s="1"/>
  <c r="G610" i="5" s="1"/>
  <c r="F614" i="5" a="1"/>
  <c r="F614" i="5" s="1"/>
  <c r="G614" i="5" s="1"/>
  <c r="F618" i="5" a="1"/>
  <c r="F618" i="5" s="1"/>
  <c r="G618" i="5" s="1"/>
  <c r="F622" i="5" a="1"/>
  <c r="F622" i="5" s="1"/>
  <c r="G622" i="5" s="1"/>
  <c r="F626" i="5" a="1"/>
  <c r="F626" i="5" s="1"/>
  <c r="G626" i="5" s="1"/>
  <c r="F630" i="5" a="1"/>
  <c r="F630" i="5" s="1"/>
  <c r="G630" i="5" s="1"/>
  <c r="F634" i="5" a="1"/>
  <c r="F634" i="5" s="1"/>
  <c r="G634" i="5" s="1"/>
  <c r="F638" i="5" a="1"/>
  <c r="F638" i="5" s="1"/>
  <c r="G638" i="5" s="1"/>
  <c r="F642" i="5" a="1"/>
  <c r="F642" i="5" s="1"/>
  <c r="G642" i="5" s="1"/>
  <c r="F646" i="5" a="1"/>
  <c r="F646" i="5" s="1"/>
  <c r="G646" i="5" s="1"/>
  <c r="F650" i="5" a="1"/>
  <c r="F650" i="5" s="1"/>
  <c r="G650" i="5" s="1"/>
  <c r="F654" i="5" a="1"/>
  <c r="F654" i="5" s="1"/>
  <c r="G654" i="5" s="1"/>
  <c r="F658" i="5" a="1"/>
  <c r="F658" i="5" s="1"/>
  <c r="G658" i="5" s="1"/>
  <c r="F662" i="5" a="1"/>
  <c r="F662" i="5" s="1"/>
  <c r="G662" i="5" s="1"/>
  <c r="F666" i="5" a="1"/>
  <c r="F666" i="5" s="1"/>
  <c r="G666" i="5" s="1"/>
  <c r="F670" i="5" a="1"/>
  <c r="F670" i="5" s="1"/>
  <c r="G670" i="5" s="1"/>
  <c r="F674" i="5" a="1"/>
  <c r="F674" i="5" s="1"/>
  <c r="G674" i="5" s="1"/>
  <c r="F678" i="5" a="1"/>
  <c r="F678" i="5" s="1"/>
  <c r="G678" i="5" s="1"/>
  <c r="F682" i="5" a="1"/>
  <c r="F682" i="5" s="1"/>
  <c r="G682" i="5" s="1"/>
  <c r="F686" i="5" a="1"/>
  <c r="F686" i="5" s="1"/>
  <c r="G686" i="5" s="1"/>
  <c r="F690" i="5" a="1"/>
  <c r="F690" i="5" s="1"/>
  <c r="G690" i="5" s="1"/>
  <c r="F694" i="5" a="1"/>
  <c r="F694" i="5" s="1"/>
  <c r="G694" i="5" s="1"/>
  <c r="F698" i="5" a="1"/>
  <c r="F698" i="5" s="1"/>
  <c r="G698" i="5" s="1"/>
  <c r="F702" i="5" a="1"/>
  <c r="F702" i="5" s="1"/>
  <c r="G702" i="5" s="1"/>
  <c r="F706" i="5" a="1"/>
  <c r="F706" i="5" s="1"/>
  <c r="G706" i="5" s="1"/>
  <c r="F710" i="5" a="1"/>
  <c r="F710" i="5" s="1"/>
  <c r="G710" i="5" s="1"/>
  <c r="F714" i="5" a="1"/>
  <c r="F714" i="5" s="1"/>
  <c r="G714" i="5" s="1"/>
  <c r="F718" i="5" a="1"/>
  <c r="F718" i="5" s="1"/>
  <c r="G718" i="5" s="1"/>
  <c r="F722" i="5" a="1"/>
  <c r="F722" i="5" s="1"/>
  <c r="G722" i="5" s="1"/>
  <c r="F726" i="5" a="1"/>
  <c r="F726" i="5" s="1"/>
  <c r="G726" i="5" s="1"/>
  <c r="F730" i="5" a="1"/>
  <c r="F730" i="5" s="1"/>
  <c r="G730" i="5" s="1"/>
  <c r="F734" i="5" a="1"/>
  <c r="F734" i="5" s="1"/>
  <c r="G734" i="5" s="1"/>
  <c r="F738" i="5" a="1"/>
  <c r="F738" i="5" s="1"/>
  <c r="G738" i="5" s="1"/>
  <c r="F742" i="5" a="1"/>
  <c r="F742" i="5" s="1"/>
  <c r="G742" i="5" s="1"/>
  <c r="F746" i="5" a="1"/>
  <c r="F746" i="5" s="1"/>
  <c r="G746" i="5" s="1"/>
  <c r="F802" i="5" a="1"/>
  <c r="F802" i="5" s="1"/>
  <c r="G802" i="5" s="1"/>
  <c r="F806" i="5" a="1"/>
  <c r="F806" i="5" s="1"/>
  <c r="G806" i="5" s="1"/>
  <c r="F503" i="5" a="1"/>
  <c r="F503" i="5" s="1"/>
  <c r="G503" i="5" s="1"/>
  <c r="F507" i="5" a="1"/>
  <c r="F507" i="5" s="1"/>
  <c r="G507" i="5" s="1"/>
  <c r="F511" i="5" a="1"/>
  <c r="F511" i="5" s="1"/>
  <c r="G511" i="5" s="1"/>
  <c r="F515" i="5" a="1"/>
  <c r="F515" i="5" s="1"/>
  <c r="G515" i="5" s="1"/>
  <c r="F519" i="5" a="1"/>
  <c r="F519" i="5" s="1"/>
  <c r="G519" i="5" s="1"/>
  <c r="F523" i="5" a="1"/>
  <c r="F523" i="5" s="1"/>
  <c r="G523" i="5" s="1"/>
  <c r="F527" i="5" a="1"/>
  <c r="F527" i="5" s="1"/>
  <c r="G527" i="5" s="1"/>
  <c r="F531" i="5" a="1"/>
  <c r="F531" i="5" s="1"/>
  <c r="G531" i="5" s="1"/>
  <c r="F535" i="5" a="1"/>
  <c r="F535" i="5" s="1"/>
  <c r="G535" i="5" s="1"/>
  <c r="F539" i="5" a="1"/>
  <c r="F539" i="5" s="1"/>
  <c r="G539" i="5" s="1"/>
  <c r="F543" i="5" a="1"/>
  <c r="F543" i="5" s="1"/>
  <c r="G543" i="5" s="1"/>
  <c r="F547" i="5" a="1"/>
  <c r="F547" i="5" s="1"/>
  <c r="G547" i="5" s="1"/>
  <c r="F551" i="5" a="1"/>
  <c r="F551" i="5" s="1"/>
  <c r="G551" i="5" s="1"/>
  <c r="F555" i="5" a="1"/>
  <c r="F555" i="5" s="1"/>
  <c r="G555" i="5" s="1"/>
  <c r="F559" i="5" a="1"/>
  <c r="F559" i="5" s="1"/>
  <c r="G559" i="5" s="1"/>
  <c r="F563" i="5" a="1"/>
  <c r="F563" i="5" s="1"/>
  <c r="G563" i="5" s="1"/>
  <c r="F567" i="5" a="1"/>
  <c r="F567" i="5" s="1"/>
  <c r="G567" i="5" s="1"/>
  <c r="F571" i="5" a="1"/>
  <c r="F571" i="5" s="1"/>
  <c r="G571" i="5" s="1"/>
  <c r="F575" i="5" a="1"/>
  <c r="F575" i="5" s="1"/>
  <c r="G575" i="5" s="1"/>
  <c r="F579" i="5" a="1"/>
  <c r="F579" i="5" s="1"/>
  <c r="G579" i="5" s="1"/>
  <c r="F583" i="5" a="1"/>
  <c r="F583" i="5" s="1"/>
  <c r="G583" i="5" s="1"/>
  <c r="F587" i="5" a="1"/>
  <c r="F587" i="5" s="1"/>
  <c r="G587" i="5" s="1"/>
  <c r="F591" i="5" a="1"/>
  <c r="F591" i="5" s="1"/>
  <c r="G591" i="5" s="1"/>
  <c r="F595" i="5" a="1"/>
  <c r="F595" i="5" s="1"/>
  <c r="G595" i="5" s="1"/>
  <c r="F599" i="5" a="1"/>
  <c r="F599" i="5" s="1"/>
  <c r="G599" i="5" s="1"/>
  <c r="F603" i="5" a="1"/>
  <c r="F603" i="5" s="1"/>
  <c r="G603" i="5" s="1"/>
  <c r="F607" i="5" a="1"/>
  <c r="F607" i="5" s="1"/>
  <c r="G607" i="5" s="1"/>
  <c r="F611" i="5" a="1"/>
  <c r="F611" i="5" s="1"/>
  <c r="G611" i="5" s="1"/>
  <c r="F615" i="5" a="1"/>
  <c r="F615" i="5" s="1"/>
  <c r="G615" i="5" s="1"/>
  <c r="F619" i="5" a="1"/>
  <c r="F619" i="5" s="1"/>
  <c r="G619" i="5" s="1"/>
  <c r="F623" i="5" a="1"/>
  <c r="F623" i="5" s="1"/>
  <c r="G623" i="5" s="1"/>
  <c r="F627" i="5" a="1"/>
  <c r="F627" i="5" s="1"/>
  <c r="G627" i="5" s="1"/>
  <c r="F631" i="5" a="1"/>
  <c r="F631" i="5" s="1"/>
  <c r="G631" i="5" s="1"/>
  <c r="F635" i="5" a="1"/>
  <c r="F635" i="5" s="1"/>
  <c r="G635" i="5" s="1"/>
  <c r="F639" i="5" a="1"/>
  <c r="F639" i="5" s="1"/>
  <c r="G639" i="5" s="1"/>
  <c r="F643" i="5" a="1"/>
  <c r="F643" i="5" s="1"/>
  <c r="G643" i="5" s="1"/>
  <c r="F647" i="5" a="1"/>
  <c r="F647" i="5" s="1"/>
  <c r="G647" i="5" s="1"/>
  <c r="F651" i="5" a="1"/>
  <c r="F651" i="5" s="1"/>
  <c r="G651" i="5" s="1"/>
  <c r="F655" i="5" a="1"/>
  <c r="F655" i="5" s="1"/>
  <c r="G655" i="5" s="1"/>
  <c r="F659" i="5" a="1"/>
  <c r="F659" i="5" s="1"/>
  <c r="G659" i="5" s="1"/>
  <c r="F663" i="5" a="1"/>
  <c r="F663" i="5" s="1"/>
  <c r="G663" i="5" s="1"/>
  <c r="F667" i="5" a="1"/>
  <c r="F667" i="5" s="1"/>
  <c r="G667" i="5" s="1"/>
  <c r="F671" i="5" a="1"/>
  <c r="F671" i="5" s="1"/>
  <c r="G671" i="5" s="1"/>
  <c r="F675" i="5" a="1"/>
  <c r="F675" i="5" s="1"/>
  <c r="G675" i="5" s="1"/>
  <c r="F679" i="5" a="1"/>
  <c r="F679" i="5" s="1"/>
  <c r="G679" i="5" s="1"/>
  <c r="F683" i="5" a="1"/>
  <c r="F683" i="5" s="1"/>
  <c r="G683" i="5" s="1"/>
  <c r="F687" i="5" a="1"/>
  <c r="F687" i="5" s="1"/>
  <c r="G687" i="5" s="1"/>
  <c r="F691" i="5" a="1"/>
  <c r="F691" i="5" s="1"/>
  <c r="G691" i="5" s="1"/>
  <c r="F695" i="5" a="1"/>
  <c r="F695" i="5" s="1"/>
  <c r="G695" i="5" s="1"/>
  <c r="F699" i="5" a="1"/>
  <c r="F699" i="5" s="1"/>
  <c r="G699" i="5" s="1"/>
  <c r="F703" i="5" a="1"/>
  <c r="F703" i="5" s="1"/>
  <c r="G703" i="5" s="1"/>
  <c r="F707" i="5" a="1"/>
  <c r="F707" i="5" s="1"/>
  <c r="G707" i="5" s="1"/>
  <c r="F711" i="5" a="1"/>
  <c r="F711" i="5" s="1"/>
  <c r="G711" i="5" s="1"/>
  <c r="F715" i="5" a="1"/>
  <c r="F715" i="5" s="1"/>
  <c r="G715" i="5" s="1"/>
  <c r="F719" i="5" a="1"/>
  <c r="F719" i="5" s="1"/>
  <c r="G719" i="5" s="1"/>
  <c r="F723" i="5" a="1"/>
  <c r="F723" i="5" s="1"/>
  <c r="G723" i="5" s="1"/>
  <c r="F727" i="5" a="1"/>
  <c r="F727" i="5" s="1"/>
  <c r="G727" i="5" s="1"/>
  <c r="F731" i="5" a="1"/>
  <c r="F731" i="5" s="1"/>
  <c r="G731" i="5" s="1"/>
  <c r="F735" i="5" a="1"/>
  <c r="F735" i="5" s="1"/>
  <c r="G735" i="5" s="1"/>
  <c r="F739" i="5" a="1"/>
  <c r="F739" i="5" s="1"/>
  <c r="G739" i="5" s="1"/>
  <c r="F743" i="5" a="1"/>
  <c r="F743" i="5" s="1"/>
  <c r="G743" i="5" s="1"/>
  <c r="F747" i="5" a="1"/>
  <c r="F747" i="5" s="1"/>
  <c r="G747" i="5" s="1"/>
  <c r="F751" i="5" a="1"/>
  <c r="F751" i="5" s="1"/>
  <c r="G751" i="5" s="1"/>
  <c r="F755" i="5" a="1"/>
  <c r="F755" i="5" s="1"/>
  <c r="G755" i="5" s="1"/>
  <c r="F759" i="5" a="1"/>
  <c r="F759" i="5" s="1"/>
  <c r="G759" i="5" s="1"/>
  <c r="F763" i="5" a="1"/>
  <c r="F763" i="5" s="1"/>
  <c r="G763" i="5" s="1"/>
  <c r="F767" i="5" a="1"/>
  <c r="F767" i="5" s="1"/>
  <c r="G767" i="5" s="1"/>
  <c r="F771" i="5" a="1"/>
  <c r="F771" i="5" s="1"/>
  <c r="G771" i="5" s="1"/>
  <c r="F775" i="5" a="1"/>
  <c r="F775" i="5" s="1"/>
  <c r="G775" i="5" s="1"/>
  <c r="F779" i="5" a="1"/>
  <c r="F779" i="5" s="1"/>
  <c r="G779" i="5" s="1"/>
  <c r="F783" i="5" a="1"/>
  <c r="F783" i="5" s="1"/>
  <c r="G783" i="5" s="1"/>
  <c r="F787" i="5" a="1"/>
  <c r="F787" i="5" s="1"/>
  <c r="G787" i="5" s="1"/>
  <c r="F791" i="5" a="1"/>
  <c r="F791" i="5" s="1"/>
  <c r="G791" i="5" s="1"/>
  <c r="F795" i="5" a="1"/>
  <c r="F795" i="5" s="1"/>
  <c r="G795" i="5" s="1"/>
  <c r="F799" i="5" a="1"/>
  <c r="F799" i="5" s="1"/>
  <c r="G799" i="5" s="1"/>
  <c r="F854" i="5" a="1"/>
  <c r="F854" i="5" s="1"/>
  <c r="G854" i="5" s="1"/>
  <c r="F858" i="5" a="1"/>
  <c r="F858" i="5" s="1"/>
  <c r="G858" i="5" s="1"/>
  <c r="F862" i="5" a="1"/>
  <c r="F862" i="5" s="1"/>
  <c r="G862" i="5" s="1"/>
  <c r="F866" i="5" a="1"/>
  <c r="F866" i="5" s="1"/>
  <c r="G866" i="5" s="1"/>
  <c r="F870" i="5" a="1"/>
  <c r="F870" i="5" s="1"/>
  <c r="G870" i="5" s="1"/>
  <c r="F874" i="5" a="1"/>
  <c r="F874" i="5" s="1"/>
  <c r="G874" i="5" s="1"/>
  <c r="F878" i="5" a="1"/>
  <c r="F878" i="5" s="1"/>
  <c r="G878" i="5" s="1"/>
  <c r="F882" i="5" a="1"/>
  <c r="F882" i="5" s="1"/>
  <c r="G882" i="5" s="1"/>
  <c r="F886" i="5" a="1"/>
  <c r="F886" i="5" s="1"/>
  <c r="G886" i="5" s="1"/>
  <c r="F520" i="5" a="1"/>
  <c r="F520" i="5" s="1"/>
  <c r="G520" i="5" s="1"/>
  <c r="F552" i="5" a="1"/>
  <c r="F552" i="5" s="1"/>
  <c r="G552" i="5" s="1"/>
  <c r="F584" i="5" a="1"/>
  <c r="F584" i="5" s="1"/>
  <c r="G584" i="5" s="1"/>
  <c r="F616" i="5" a="1"/>
  <c r="F616" i="5" s="1"/>
  <c r="G616" i="5" s="1"/>
  <c r="F648" i="5" a="1"/>
  <c r="F648" i="5" s="1"/>
  <c r="G648" i="5" s="1"/>
  <c r="F680" i="5" a="1"/>
  <c r="F680" i="5" s="1"/>
  <c r="G680" i="5" s="1"/>
  <c r="F712" i="5" a="1"/>
  <c r="F712" i="5" s="1"/>
  <c r="G712" i="5" s="1"/>
  <c r="F744" i="5" a="1"/>
  <c r="F744" i="5" s="1"/>
  <c r="G744" i="5" s="1"/>
  <c r="F750" i="5" a="1"/>
  <c r="F750" i="5" s="1"/>
  <c r="G750" i="5" s="1"/>
  <c r="F766" i="5" a="1"/>
  <c r="F766" i="5" s="1"/>
  <c r="G766" i="5" s="1"/>
  <c r="F782" i="5" a="1"/>
  <c r="F782" i="5" s="1"/>
  <c r="G782" i="5" s="1"/>
  <c r="F798" i="5" a="1"/>
  <c r="F798" i="5" s="1"/>
  <c r="G798" i="5" s="1"/>
  <c r="F810" i="5" a="1"/>
  <c r="F810" i="5" s="1"/>
  <c r="G810" i="5" s="1"/>
  <c r="F815" i="5" a="1"/>
  <c r="F815" i="5" s="1"/>
  <c r="G815" i="5" s="1"/>
  <c r="F826" i="5" a="1"/>
  <c r="F826" i="5" s="1"/>
  <c r="G826" i="5" s="1"/>
  <c r="F831" i="5" a="1"/>
  <c r="F831" i="5" s="1"/>
  <c r="G831" i="5" s="1"/>
  <c r="F842" i="5" a="1"/>
  <c r="F842" i="5" s="1"/>
  <c r="G842" i="5" s="1"/>
  <c r="F847" i="5" a="1"/>
  <c r="F847" i="5" s="1"/>
  <c r="G847" i="5" s="1"/>
  <c r="F863" i="5" a="1"/>
  <c r="F863" i="5" s="1"/>
  <c r="G863" i="5" s="1"/>
  <c r="F883" i="5" a="1"/>
  <c r="F883" i="5" s="1"/>
  <c r="G883" i="5" s="1"/>
  <c r="F938" i="5" a="1"/>
  <c r="F938" i="5" s="1"/>
  <c r="G938" i="5" s="1"/>
  <c r="F954" i="5" a="1"/>
  <c r="F954" i="5" s="1"/>
  <c r="G954" i="5" s="1"/>
  <c r="F970" i="5" a="1"/>
  <c r="F970" i="5" s="1"/>
  <c r="G970" i="5" s="1"/>
  <c r="F986" i="5" a="1"/>
  <c r="F986" i="5" s="1"/>
  <c r="G986" i="5" s="1"/>
  <c r="F995" i="5" a="1"/>
  <c r="F995" i="5" s="1"/>
  <c r="G995" i="5" s="1"/>
  <c r="F728" i="5" a="1"/>
  <c r="F728" i="5" s="1"/>
  <c r="G728" i="5" s="1"/>
  <c r="F807" i="5" a="1"/>
  <c r="F807" i="5" s="1"/>
  <c r="G807" i="5" s="1"/>
  <c r="F839" i="5" a="1"/>
  <c r="F839" i="5" s="1"/>
  <c r="G839" i="5" s="1"/>
  <c r="F871" i="5" a="1"/>
  <c r="F871" i="5" s="1"/>
  <c r="G871" i="5" s="1"/>
  <c r="F814" i="5" a="1"/>
  <c r="F814" i="5" s="1"/>
  <c r="G814" i="5" s="1"/>
  <c r="F851" i="5" a="1"/>
  <c r="F851" i="5" s="1"/>
  <c r="G851" i="5" s="1"/>
  <c r="F532" i="5" a="1"/>
  <c r="F532" i="5" s="1"/>
  <c r="G532" i="5" s="1"/>
  <c r="F857" i="5" a="1"/>
  <c r="F857" i="5" s="1"/>
  <c r="G857" i="5" s="1"/>
  <c r="F891" i="5" a="1"/>
  <c r="F891" i="5" s="1"/>
  <c r="G891" i="5" s="1"/>
  <c r="F926" i="5" a="1"/>
  <c r="F926" i="5" s="1"/>
  <c r="G926" i="5" s="1"/>
  <c r="F990" i="5" a="1"/>
  <c r="F990" i="5" s="1"/>
  <c r="G990" i="5" s="1"/>
  <c r="F508" i="5" a="1"/>
  <c r="F508" i="5" s="1"/>
  <c r="G508" i="5" s="1"/>
  <c r="F540" i="5" a="1"/>
  <c r="F540" i="5" s="1"/>
  <c r="G540" i="5" s="1"/>
  <c r="F572" i="5" a="1"/>
  <c r="F572" i="5" s="1"/>
  <c r="G572" i="5" s="1"/>
  <c r="F604" i="5" a="1"/>
  <c r="F604" i="5" s="1"/>
  <c r="G604" i="5" s="1"/>
  <c r="F636" i="5" a="1"/>
  <c r="F636" i="5" s="1"/>
  <c r="G636" i="5" s="1"/>
  <c r="F668" i="5" a="1"/>
  <c r="F668" i="5" s="1"/>
  <c r="G668" i="5" s="1"/>
  <c r="F700" i="5" a="1"/>
  <c r="F700" i="5" s="1"/>
  <c r="G700" i="5" s="1"/>
  <c r="F732" i="5" a="1"/>
  <c r="F732" i="5" s="1"/>
  <c r="G732" i="5" s="1"/>
  <c r="F756" i="5" a="1"/>
  <c r="F756" i="5" s="1"/>
  <c r="G756" i="5" s="1"/>
  <c r="F772" i="5" a="1"/>
  <c r="F772" i="5" s="1"/>
  <c r="G772" i="5" s="1"/>
  <c r="F788" i="5" a="1"/>
  <c r="F788" i="5" s="1"/>
  <c r="G788" i="5" s="1"/>
  <c r="F853" i="5" a="1"/>
  <c r="F853" i="5" s="1"/>
  <c r="G853" i="5" s="1"/>
  <c r="F869" i="5" a="1"/>
  <c r="F869" i="5" s="1"/>
  <c r="G869" i="5" s="1"/>
  <c r="F879" i="5" a="1"/>
  <c r="F879" i="5" s="1"/>
  <c r="G879" i="5" s="1"/>
  <c r="F888" i="5" a="1"/>
  <c r="F888" i="5" s="1"/>
  <c r="G888" i="5" s="1"/>
  <c r="F892" i="5" a="1"/>
  <c r="F892" i="5" s="1"/>
  <c r="G892" i="5" s="1"/>
  <c r="F896" i="5" a="1"/>
  <c r="F896" i="5" s="1"/>
  <c r="G896" i="5" s="1"/>
  <c r="F901" i="5" a="1"/>
  <c r="F901" i="5" s="1"/>
  <c r="G901" i="5" s="1"/>
  <c r="F906" i="5" a="1"/>
  <c r="F906" i="5" s="1"/>
  <c r="G906" i="5" s="1"/>
  <c r="F917" i="5" a="1"/>
  <c r="F917" i="5" s="1"/>
  <c r="G917" i="5" s="1"/>
  <c r="F922" i="5" a="1"/>
  <c r="F922" i="5" s="1"/>
  <c r="G922" i="5" s="1"/>
  <c r="F933" i="5" a="1"/>
  <c r="F933" i="5" s="1"/>
  <c r="G933" i="5" s="1"/>
  <c r="F949" i="5" a="1"/>
  <c r="F949" i="5" s="1"/>
  <c r="G949" i="5" s="1"/>
  <c r="F965" i="5" a="1"/>
  <c r="F965" i="5" s="1"/>
  <c r="G965" i="5" s="1"/>
  <c r="F981" i="5" a="1"/>
  <c r="F981" i="5" s="1"/>
  <c r="G981" i="5" s="1"/>
  <c r="F991" i="5" a="1"/>
  <c r="F991" i="5" s="1"/>
  <c r="G991" i="5" s="1"/>
  <c r="F999" i="5" a="1"/>
  <c r="F999" i="5" s="1"/>
  <c r="G999" i="5" s="1"/>
  <c r="F632" i="5" a="1"/>
  <c r="F632" i="5" s="1"/>
  <c r="G632" i="5" s="1"/>
  <c r="F758" i="5" a="1"/>
  <c r="F758" i="5" s="1"/>
  <c r="G758" i="5" s="1"/>
  <c r="F790" i="5" a="1"/>
  <c r="F790" i="5" s="1"/>
  <c r="G790" i="5" s="1"/>
  <c r="F823" i="5" a="1"/>
  <c r="F823" i="5" s="1"/>
  <c r="G823" i="5" s="1"/>
  <c r="F850" i="5" a="1"/>
  <c r="F850" i="5" s="1"/>
  <c r="G850" i="5" s="1"/>
  <c r="F819" i="5" a="1"/>
  <c r="F819" i="5" s="1"/>
  <c r="G819" i="5" s="1"/>
  <c r="F877" i="5" a="1"/>
  <c r="F877" i="5" s="1"/>
  <c r="G877" i="5" s="1"/>
  <c r="F692" i="5" a="1"/>
  <c r="F692" i="5" s="1"/>
  <c r="G692" i="5" s="1"/>
  <c r="F776" i="5" a="1"/>
  <c r="F776" i="5" s="1"/>
  <c r="G776" i="5" s="1"/>
  <c r="F910" i="5" a="1"/>
  <c r="F910" i="5" s="1"/>
  <c r="G910" i="5" s="1"/>
  <c r="F953" i="5" a="1"/>
  <c r="F953" i="5" s="1"/>
  <c r="G953" i="5" s="1"/>
  <c r="F994" i="5" a="1"/>
  <c r="F994" i="5" s="1"/>
  <c r="G994" i="5" s="1"/>
  <c r="F528" i="5" a="1"/>
  <c r="F528" i="5" s="1"/>
  <c r="G528" i="5" s="1"/>
  <c r="F560" i="5" a="1"/>
  <c r="F560" i="5" s="1"/>
  <c r="G560" i="5" s="1"/>
  <c r="F592" i="5" a="1"/>
  <c r="F592" i="5" s="1"/>
  <c r="G592" i="5" s="1"/>
  <c r="F624" i="5" a="1"/>
  <c r="F624" i="5" s="1"/>
  <c r="G624" i="5" s="1"/>
  <c r="F656" i="5" a="1"/>
  <c r="F656" i="5" s="1"/>
  <c r="G656" i="5" s="1"/>
  <c r="F688" i="5" a="1"/>
  <c r="F688" i="5" s="1"/>
  <c r="G688" i="5" s="1"/>
  <c r="F720" i="5" a="1"/>
  <c r="F720" i="5" s="1"/>
  <c r="G720" i="5" s="1"/>
  <c r="F762" i="5" a="1"/>
  <c r="F762" i="5" s="1"/>
  <c r="G762" i="5" s="1"/>
  <c r="F778" i="5" a="1"/>
  <c r="F778" i="5" s="1"/>
  <c r="G778" i="5" s="1"/>
  <c r="F794" i="5" a="1"/>
  <c r="F794" i="5" s="1"/>
  <c r="G794" i="5" s="1"/>
  <c r="F811" i="5" a="1"/>
  <c r="F811" i="5" s="1"/>
  <c r="G811" i="5" s="1"/>
  <c r="F822" i="5" a="1"/>
  <c r="F822" i="5" s="1"/>
  <c r="G822" i="5" s="1"/>
  <c r="F827" i="5" a="1"/>
  <c r="F827" i="5" s="1"/>
  <c r="G827" i="5" s="1"/>
  <c r="F838" i="5" a="1"/>
  <c r="F838" i="5" s="1"/>
  <c r="G838" i="5" s="1"/>
  <c r="F843" i="5" a="1"/>
  <c r="F843" i="5" s="1"/>
  <c r="G843" i="5" s="1"/>
  <c r="F859" i="5" a="1"/>
  <c r="F859" i="5" s="1"/>
  <c r="G859" i="5" s="1"/>
  <c r="F875" i="5" a="1"/>
  <c r="F875" i="5" s="1"/>
  <c r="G875" i="5" s="1"/>
  <c r="F884" i="5" a="1"/>
  <c r="F884" i="5" s="1"/>
  <c r="G884" i="5" s="1"/>
  <c r="F818" i="5" a="1"/>
  <c r="F818" i="5" s="1"/>
  <c r="G818" i="5" s="1"/>
  <c r="F885" i="5" a="1"/>
  <c r="F885" i="5" s="1"/>
  <c r="G885" i="5" s="1"/>
  <c r="F846" i="5" a="1"/>
  <c r="F846" i="5" s="1"/>
  <c r="G846" i="5" s="1"/>
  <c r="F895" i="5" a="1"/>
  <c r="F895" i="5" s="1"/>
  <c r="G895" i="5" s="1"/>
  <c r="F942" i="5" a="1"/>
  <c r="F942" i="5" s="1"/>
  <c r="G942" i="5" s="1"/>
  <c r="F969" i="5" a="1"/>
  <c r="F969" i="5" s="1"/>
  <c r="G969" i="5" s="1"/>
  <c r="F998" i="5" a="1"/>
  <c r="F998" i="5" s="1"/>
  <c r="G998" i="5" s="1"/>
  <c r="F516" i="5" a="1"/>
  <c r="F516" i="5" s="1"/>
  <c r="G516" i="5" s="1"/>
  <c r="F548" i="5" a="1"/>
  <c r="F548" i="5" s="1"/>
  <c r="G548" i="5" s="1"/>
  <c r="F580" i="5" a="1"/>
  <c r="F580" i="5" s="1"/>
  <c r="G580" i="5" s="1"/>
  <c r="F612" i="5" a="1"/>
  <c r="F612" i="5" s="1"/>
  <c r="G612" i="5" s="1"/>
  <c r="F644" i="5" a="1"/>
  <c r="F644" i="5" s="1"/>
  <c r="G644" i="5" s="1"/>
  <c r="F676" i="5" a="1"/>
  <c r="F676" i="5" s="1"/>
  <c r="G676" i="5" s="1"/>
  <c r="F708" i="5" a="1"/>
  <c r="F708" i="5" s="1"/>
  <c r="G708" i="5" s="1"/>
  <c r="F740" i="5" a="1"/>
  <c r="F740" i="5" s="1"/>
  <c r="G740" i="5" s="1"/>
  <c r="F752" i="5" a="1"/>
  <c r="F752" i="5" s="1"/>
  <c r="G752" i="5" s="1"/>
  <c r="F768" i="5" a="1"/>
  <c r="F768" i="5" s="1"/>
  <c r="G768" i="5" s="1"/>
  <c r="F784" i="5" a="1"/>
  <c r="F784" i="5" s="1"/>
  <c r="G784" i="5" s="1"/>
  <c r="F800" i="5" a="1"/>
  <c r="F800" i="5" s="1"/>
  <c r="G800" i="5" s="1"/>
  <c r="F865" i="5" a="1"/>
  <c r="F865" i="5" s="1"/>
  <c r="G865" i="5" s="1"/>
  <c r="F880" i="5" a="1"/>
  <c r="F880" i="5" s="1"/>
  <c r="G880" i="5" s="1"/>
  <c r="F889" i="5" a="1"/>
  <c r="F889" i="5" s="1"/>
  <c r="G889" i="5" s="1"/>
  <c r="F893" i="5" a="1"/>
  <c r="F893" i="5" s="1"/>
  <c r="G893" i="5" s="1"/>
  <c r="F897" i="5" a="1"/>
  <c r="F897" i="5" s="1"/>
  <c r="G897" i="5" s="1"/>
  <c r="F902" i="5" a="1"/>
  <c r="F902" i="5" s="1"/>
  <c r="G902" i="5" s="1"/>
  <c r="F913" i="5" a="1"/>
  <c r="F913" i="5" s="1"/>
  <c r="G913" i="5" s="1"/>
  <c r="F918" i="5" a="1"/>
  <c r="F918" i="5" s="1"/>
  <c r="G918" i="5" s="1"/>
  <c r="F929" i="5" a="1"/>
  <c r="F929" i="5" s="1"/>
  <c r="G929" i="5" s="1"/>
  <c r="F934" i="5" a="1"/>
  <c r="F934" i="5" s="1"/>
  <c r="G934" i="5" s="1"/>
  <c r="F945" i="5" a="1"/>
  <c r="F945" i="5" s="1"/>
  <c r="G945" i="5" s="1"/>
  <c r="F950" i="5" a="1"/>
  <c r="F950" i="5" s="1"/>
  <c r="G950" i="5" s="1"/>
  <c r="F961" i="5" a="1"/>
  <c r="F961" i="5" s="1"/>
  <c r="G961" i="5" s="1"/>
  <c r="F966" i="5" a="1"/>
  <c r="F966" i="5" s="1"/>
  <c r="G966" i="5" s="1"/>
  <c r="F977" i="5" a="1"/>
  <c r="F977" i="5" s="1"/>
  <c r="G977" i="5" s="1"/>
  <c r="F982" i="5" a="1"/>
  <c r="F982" i="5" s="1"/>
  <c r="G982" i="5" s="1"/>
  <c r="F992" i="5" a="1"/>
  <c r="F992" i="5" s="1"/>
  <c r="G992" i="5" s="1"/>
  <c r="F996" i="5" a="1"/>
  <c r="F996" i="5" s="1"/>
  <c r="G996" i="5" s="1"/>
  <c r="F1000" i="5" a="1"/>
  <c r="F1000" i="5" s="1"/>
  <c r="G1000" i="5" s="1"/>
  <c r="F504" i="5" a="1"/>
  <c r="F504" i="5" s="1"/>
  <c r="G504" i="5" s="1"/>
  <c r="F536" i="5" a="1"/>
  <c r="F536" i="5" s="1"/>
  <c r="G536" i="5" s="1"/>
  <c r="F568" i="5" a="1"/>
  <c r="F568" i="5" s="1"/>
  <c r="G568" i="5" s="1"/>
  <c r="F600" i="5" a="1"/>
  <c r="F600" i="5" s="1"/>
  <c r="G600" i="5" s="1"/>
  <c r="F664" i="5" a="1"/>
  <c r="F664" i="5" s="1"/>
  <c r="G664" i="5" s="1"/>
  <c r="F696" i="5" a="1"/>
  <c r="F696" i="5" s="1"/>
  <c r="G696" i="5" s="1"/>
  <c r="F774" i="5" a="1"/>
  <c r="F774" i="5" s="1"/>
  <c r="G774" i="5" s="1"/>
  <c r="F834" i="5" a="1"/>
  <c r="F834" i="5" s="1"/>
  <c r="G834" i="5" s="1"/>
  <c r="F855" i="5" a="1"/>
  <c r="F855" i="5" s="1"/>
  <c r="G855" i="5" s="1"/>
  <c r="F876" i="5" a="1"/>
  <c r="F876" i="5" s="1"/>
  <c r="G876" i="5" s="1"/>
  <c r="F830" i="5" a="1"/>
  <c r="F830" i="5" s="1"/>
  <c r="G830" i="5" s="1"/>
  <c r="F867" i="5" a="1"/>
  <c r="F867" i="5" s="1"/>
  <c r="G867" i="5" s="1"/>
  <c r="F564" i="5" a="1"/>
  <c r="F564" i="5" s="1"/>
  <c r="G564" i="5" s="1"/>
  <c r="F628" i="5" a="1"/>
  <c r="F628" i="5" s="1"/>
  <c r="G628" i="5" s="1"/>
  <c r="F760" i="5" a="1"/>
  <c r="F760" i="5" s="1"/>
  <c r="G760" i="5" s="1"/>
  <c r="F792" i="5" a="1"/>
  <c r="F792" i="5" s="1"/>
  <c r="G792" i="5" s="1"/>
  <c r="F887" i="5" a="1"/>
  <c r="F887" i="5" s="1"/>
  <c r="G887" i="5" s="1"/>
  <c r="F921" i="5" a="1"/>
  <c r="F921" i="5" s="1"/>
  <c r="G921" i="5" s="1"/>
  <c r="F958" i="5" a="1"/>
  <c r="F958" i="5" s="1"/>
  <c r="G958" i="5" s="1"/>
  <c r="F985" i="5" a="1"/>
  <c r="F985" i="5" s="1"/>
  <c r="G985" i="5" s="1"/>
  <c r="F524" i="5" a="1"/>
  <c r="F524" i="5" s="1"/>
  <c r="G524" i="5" s="1"/>
  <c r="F556" i="5" a="1"/>
  <c r="F556" i="5" s="1"/>
  <c r="G556" i="5" s="1"/>
  <c r="F588" i="5" a="1"/>
  <c r="F588" i="5" s="1"/>
  <c r="G588" i="5" s="1"/>
  <c r="F620" i="5" a="1"/>
  <c r="F620" i="5" s="1"/>
  <c r="G620" i="5" s="1"/>
  <c r="F652" i="5" a="1"/>
  <c r="F652" i="5" s="1"/>
  <c r="G652" i="5" s="1"/>
  <c r="F684" i="5" a="1"/>
  <c r="F684" i="5" s="1"/>
  <c r="G684" i="5" s="1"/>
  <c r="F716" i="5" a="1"/>
  <c r="F716" i="5" s="1"/>
  <c r="G716" i="5" s="1"/>
  <c r="F748" i="5" a="1"/>
  <c r="F748" i="5" s="1"/>
  <c r="G748" i="5" s="1"/>
  <c r="F764" i="5" a="1"/>
  <c r="F764" i="5" s="1"/>
  <c r="G764" i="5" s="1"/>
  <c r="F780" i="5" a="1"/>
  <c r="F780" i="5" s="1"/>
  <c r="G780" i="5" s="1"/>
  <c r="F796" i="5" a="1"/>
  <c r="F796" i="5" s="1"/>
  <c r="G796" i="5" s="1"/>
  <c r="F861" i="5" a="1"/>
  <c r="F861" i="5" s="1"/>
  <c r="G861" i="5" s="1"/>
  <c r="F881" i="5" a="1"/>
  <c r="F881" i="5" s="1"/>
  <c r="G881" i="5" s="1"/>
  <c r="F890" i="5" a="1"/>
  <c r="F890" i="5" s="1"/>
  <c r="G890" i="5" s="1"/>
  <c r="F894" i="5" a="1"/>
  <c r="F894" i="5" s="1"/>
  <c r="G894" i="5" s="1"/>
  <c r="F898" i="5" a="1"/>
  <c r="F898" i="5" s="1"/>
  <c r="G898" i="5" s="1"/>
  <c r="F909" i="5" a="1"/>
  <c r="F909" i="5" s="1"/>
  <c r="G909" i="5" s="1"/>
  <c r="F914" i="5" a="1"/>
  <c r="F914" i="5" s="1"/>
  <c r="G914" i="5" s="1"/>
  <c r="F925" i="5" a="1"/>
  <c r="F925" i="5" s="1"/>
  <c r="G925" i="5" s="1"/>
  <c r="F930" i="5" a="1"/>
  <c r="F930" i="5" s="1"/>
  <c r="G930" i="5" s="1"/>
  <c r="F941" i="5" a="1"/>
  <c r="F941" i="5" s="1"/>
  <c r="G941" i="5" s="1"/>
  <c r="F946" i="5" a="1"/>
  <c r="F946" i="5" s="1"/>
  <c r="G946" i="5" s="1"/>
  <c r="F957" i="5" a="1"/>
  <c r="F957" i="5" s="1"/>
  <c r="G957" i="5" s="1"/>
  <c r="F962" i="5" a="1"/>
  <c r="F962" i="5" s="1"/>
  <c r="G962" i="5" s="1"/>
  <c r="F973" i="5" a="1"/>
  <c r="F973" i="5" s="1"/>
  <c r="G973" i="5" s="1"/>
  <c r="F978" i="5" a="1"/>
  <c r="F978" i="5" s="1"/>
  <c r="G978" i="5" s="1"/>
  <c r="F989" i="5" a="1"/>
  <c r="F989" i="5" s="1"/>
  <c r="G989" i="5" s="1"/>
  <c r="F993" i="5" a="1"/>
  <c r="F993" i="5" s="1"/>
  <c r="G993" i="5" s="1"/>
  <c r="F997" i="5" a="1"/>
  <c r="F997" i="5" s="1"/>
  <c r="G997" i="5" s="1"/>
  <c r="F1001" i="5" a="1"/>
  <c r="F1001" i="5" s="1"/>
  <c r="G1001" i="5" s="1"/>
  <c r="F512" i="5" a="1"/>
  <c r="F512" i="5" s="1"/>
  <c r="G512" i="5" s="1"/>
  <c r="F544" i="5" a="1"/>
  <c r="F544" i="5" s="1"/>
  <c r="G544" i="5" s="1"/>
  <c r="F576" i="5" a="1"/>
  <c r="F576" i="5" s="1"/>
  <c r="G576" i="5" s="1"/>
  <c r="F608" i="5" a="1"/>
  <c r="F608" i="5" s="1"/>
  <c r="G608" i="5" s="1"/>
  <c r="F640" i="5" a="1"/>
  <c r="F640" i="5" s="1"/>
  <c r="G640" i="5" s="1"/>
  <c r="F672" i="5" a="1"/>
  <c r="F672" i="5" s="1"/>
  <c r="G672" i="5" s="1"/>
  <c r="F704" i="5" a="1"/>
  <c r="F704" i="5" s="1"/>
  <c r="G704" i="5" s="1"/>
  <c r="F736" i="5" a="1"/>
  <c r="F736" i="5" s="1"/>
  <c r="G736" i="5" s="1"/>
  <c r="F754" i="5" a="1"/>
  <c r="F754" i="5" s="1"/>
  <c r="G754" i="5" s="1"/>
  <c r="F770" i="5" a="1"/>
  <c r="F770" i="5" s="1"/>
  <c r="G770" i="5" s="1"/>
  <c r="F786" i="5" a="1"/>
  <c r="F786" i="5" s="1"/>
  <c r="G786" i="5" s="1"/>
  <c r="F835" i="5" a="1"/>
  <c r="F835" i="5" s="1"/>
  <c r="G835" i="5" s="1"/>
  <c r="F596" i="5" a="1"/>
  <c r="F596" i="5" s="1"/>
  <c r="G596" i="5" s="1"/>
  <c r="F660" i="5" a="1"/>
  <c r="F660" i="5" s="1"/>
  <c r="G660" i="5" s="1"/>
  <c r="F724" i="5" a="1"/>
  <c r="F724" i="5" s="1"/>
  <c r="G724" i="5" s="1"/>
  <c r="F803" i="5" a="1"/>
  <c r="F803" i="5" s="1"/>
  <c r="G803" i="5" s="1"/>
  <c r="F873" i="5" a="1"/>
  <c r="F873" i="5" s="1"/>
  <c r="G873" i="5" s="1"/>
  <c r="F905" i="5" a="1"/>
  <c r="F905" i="5" s="1"/>
  <c r="G905" i="5" s="1"/>
  <c r="F937" i="5" a="1"/>
  <c r="F937" i="5" s="1"/>
  <c r="G937" i="5" s="1"/>
  <c r="F974" i="5" a="1"/>
  <c r="F974" i="5" s="1"/>
  <c r="G974" i="5" s="1"/>
  <c r="F9" i="3"/>
  <c r="G9" i="3"/>
  <c r="H9" i="3"/>
  <c r="I9" i="3"/>
  <c r="J9" i="3"/>
  <c r="K9" i="3"/>
  <c r="L9" i="3"/>
  <c r="M9" i="3"/>
  <c r="N9" i="3"/>
  <c r="O9" i="3"/>
  <c r="M4" i="3"/>
  <c r="L4" i="3"/>
  <c r="K4" i="3"/>
  <c r="J4" i="3"/>
  <c r="I4" i="3"/>
  <c r="H4" i="3"/>
  <c r="G4" i="3"/>
  <c r="F4" i="3"/>
  <c r="N15" i="3"/>
  <c r="O15" i="3"/>
  <c r="M15" i="3"/>
  <c r="M16" i="3"/>
  <c r="N16" i="3"/>
  <c r="O16" i="3"/>
  <c r="M11" i="3"/>
  <c r="N11" i="3"/>
  <c r="O11" i="3"/>
  <c r="M19" i="3"/>
  <c r="N19" i="3"/>
  <c r="O19" i="3"/>
  <c r="M10" i="3"/>
  <c r="O10" i="3"/>
  <c r="O8" i="3" s="1"/>
  <c r="O7" i="3" s="1"/>
  <c r="E7" i="3" s="1"/>
  <c r="N10" i="3"/>
  <c r="O14" i="3"/>
  <c r="M14" i="3"/>
  <c r="N14" i="3"/>
  <c r="M18" i="3"/>
  <c r="O18" i="3"/>
  <c r="N18" i="3"/>
  <c r="M17" i="3"/>
  <c r="M8" i="3" s="1"/>
  <c r="M7" i="3" s="1"/>
  <c r="E5" i="3" s="1"/>
  <c r="N17" i="3"/>
  <c r="O17" i="3"/>
  <c r="N13" i="3"/>
  <c r="O13" i="3"/>
  <c r="M13" i="3"/>
  <c r="O12" i="3"/>
  <c r="M12" i="3"/>
  <c r="N12" i="3"/>
  <c r="G12" i="3"/>
  <c r="I12" i="3"/>
  <c r="J12" i="3"/>
  <c r="K12" i="3"/>
  <c r="J25" i="3"/>
  <c r="K25" i="3"/>
  <c r="M25" i="3"/>
  <c r="N25" i="3"/>
  <c r="G25" i="3"/>
  <c r="O25" i="3"/>
  <c r="I25" i="3"/>
  <c r="G15" i="3"/>
  <c r="I15" i="3"/>
  <c r="J15" i="3"/>
  <c r="K15" i="3"/>
  <c r="M20" i="3"/>
  <c r="N20" i="3"/>
  <c r="G20" i="3"/>
  <c r="O20" i="3"/>
  <c r="I20" i="3"/>
  <c r="K20" i="3"/>
  <c r="J20" i="3"/>
  <c r="M28" i="3"/>
  <c r="N28" i="3"/>
  <c r="G28" i="3"/>
  <c r="O28" i="3"/>
  <c r="I28" i="3"/>
  <c r="J28" i="3"/>
  <c r="K28" i="3"/>
  <c r="I18" i="3"/>
  <c r="J18" i="3"/>
  <c r="K18" i="3"/>
  <c r="G18" i="3"/>
  <c r="N23" i="3"/>
  <c r="G23" i="3"/>
  <c r="O23" i="3"/>
  <c r="I23" i="3"/>
  <c r="J23" i="3"/>
  <c r="K23" i="3"/>
  <c r="M23" i="3"/>
  <c r="I22" i="3"/>
  <c r="J22" i="3"/>
  <c r="K22" i="3"/>
  <c r="M22" i="3"/>
  <c r="G22" i="3"/>
  <c r="N22" i="3"/>
  <c r="O22" i="3"/>
  <c r="J13" i="3"/>
  <c r="J8" i="3" s="1"/>
  <c r="J7" i="3" s="1"/>
  <c r="A7" i="3" s="1"/>
  <c r="K13" i="3"/>
  <c r="G13" i="3"/>
  <c r="I13" i="3"/>
  <c r="I26" i="3"/>
  <c r="J26" i="3"/>
  <c r="K26" i="3"/>
  <c r="M26" i="3"/>
  <c r="G26" i="3"/>
  <c r="N26" i="3"/>
  <c r="O26" i="3"/>
  <c r="G16" i="3"/>
  <c r="I16" i="3"/>
  <c r="J16" i="3"/>
  <c r="K16" i="3"/>
  <c r="J21" i="3"/>
  <c r="K21" i="3"/>
  <c r="M21" i="3"/>
  <c r="N21" i="3"/>
  <c r="G21" i="3"/>
  <c r="O21" i="3"/>
  <c r="I21" i="3"/>
  <c r="J29" i="3"/>
  <c r="K29" i="3"/>
  <c r="M29" i="3"/>
  <c r="N29" i="3"/>
  <c r="G29" i="3"/>
  <c r="O29" i="3"/>
  <c r="I29" i="3"/>
  <c r="G11" i="3"/>
  <c r="I11" i="3"/>
  <c r="J11" i="3"/>
  <c r="K11" i="3"/>
  <c r="G19" i="3"/>
  <c r="I19" i="3"/>
  <c r="J19" i="3"/>
  <c r="K19" i="3"/>
  <c r="M24" i="3"/>
  <c r="N24" i="3"/>
  <c r="G24" i="3"/>
  <c r="O24" i="3"/>
  <c r="I24" i="3"/>
  <c r="J24" i="3"/>
  <c r="K24" i="3"/>
  <c r="J17" i="3"/>
  <c r="K17" i="3"/>
  <c r="G17" i="3"/>
  <c r="I17" i="3"/>
  <c r="I14" i="3"/>
  <c r="I8" i="3" s="1"/>
  <c r="J14" i="3"/>
  <c r="K14" i="3"/>
  <c r="G14" i="3"/>
  <c r="N27" i="3"/>
  <c r="G27" i="3"/>
  <c r="O27" i="3"/>
  <c r="I27" i="3"/>
  <c r="J27" i="3"/>
  <c r="K27" i="3"/>
  <c r="M27" i="3"/>
  <c r="K10" i="3"/>
  <c r="G10" i="3"/>
  <c r="G8" i="3" s="1"/>
  <c r="G7" i="3" s="1"/>
  <c r="A4" i="3" s="1"/>
  <c r="I10" i="3"/>
  <c r="J10" i="3"/>
  <c r="N8" i="3"/>
  <c r="N7" i="3" s="1"/>
  <c r="E6" i="3" s="1"/>
  <c r="K8" i="3"/>
  <c r="K7" i="3" s="1"/>
  <c r="E3" i="3" s="1"/>
  <c r="F15" i="3"/>
  <c r="F23" i="3"/>
  <c r="F11" i="3"/>
  <c r="F19" i="3"/>
  <c r="F27" i="3"/>
  <c r="F12" i="3"/>
  <c r="F20" i="3"/>
  <c r="F28" i="3"/>
  <c r="F16" i="3"/>
  <c r="F24" i="3"/>
  <c r="F25" i="3"/>
  <c r="F13" i="3"/>
  <c r="F21" i="3"/>
  <c r="F29" i="3"/>
  <c r="F17" i="3"/>
  <c r="F18" i="3"/>
  <c r="F22" i="3"/>
  <c r="F26" i="3"/>
  <c r="F10" i="3"/>
  <c r="F14" i="3"/>
  <c r="H20" i="3"/>
  <c r="H22" i="3"/>
  <c r="H27" i="3"/>
  <c r="H28" i="3"/>
  <c r="H23" i="3"/>
  <c r="H18" i="3"/>
  <c r="H11" i="3"/>
  <c r="H25" i="3"/>
  <c r="H13" i="3"/>
  <c r="H16" i="3"/>
  <c r="H10" i="3"/>
  <c r="H8" i="3" s="1"/>
  <c r="H7" i="3" s="1"/>
  <c r="A5" i="3" s="1"/>
  <c r="H14" i="3"/>
  <c r="H26" i="3"/>
  <c r="H21" i="3"/>
  <c r="H19" i="3"/>
  <c r="H12" i="3"/>
  <c r="H17" i="3"/>
  <c r="H15" i="3"/>
  <c r="H29" i="3"/>
  <c r="H24" i="3"/>
  <c r="L25" i="3"/>
  <c r="L28" i="3"/>
  <c r="L13" i="3"/>
  <c r="L8" i="3" s="1"/>
  <c r="L7" i="3" s="1"/>
  <c r="E4" i="3" s="1"/>
  <c r="L29" i="3"/>
  <c r="L11" i="3"/>
  <c r="L27" i="3"/>
  <c r="L21" i="3"/>
  <c r="L23" i="3"/>
  <c r="L16" i="3"/>
  <c r="L19" i="3"/>
  <c r="L17" i="3"/>
  <c r="L14" i="3"/>
  <c r="L10" i="3"/>
  <c r="L12" i="3"/>
  <c r="L15" i="3"/>
  <c r="L18" i="3"/>
  <c r="L22" i="3"/>
  <c r="L26" i="3"/>
  <c r="L24" i="3"/>
  <c r="L20" i="3"/>
  <c r="F8" i="3"/>
  <c r="F373" i="5" a="1"/>
  <c r="F30" i="5" a="1"/>
  <c r="F146" i="5" a="1"/>
  <c r="F302" i="5" a="1"/>
  <c r="F258" i="5" a="1"/>
  <c r="F120" i="5" a="1"/>
  <c r="F352" i="5" a="1"/>
  <c r="F177" i="5" a="1"/>
  <c r="F209" i="5" a="1"/>
  <c r="F318" i="5" a="1"/>
  <c r="F57" i="5" a="1"/>
  <c r="F97" i="5" a="1"/>
  <c r="F420" i="5" a="1"/>
  <c r="F297" i="5" a="1"/>
  <c r="F484" i="5" a="1"/>
  <c r="F254" i="5" a="1"/>
  <c r="F243" i="5" a="1"/>
  <c r="F321" i="5" a="1"/>
  <c r="F56" i="5" a="1"/>
  <c r="F75" i="5" a="1"/>
  <c r="F362" i="5" a="1"/>
  <c r="F393" i="5" a="1"/>
  <c r="F210" i="5" a="1"/>
  <c r="F476" i="5" a="1"/>
  <c r="F150" i="5" a="1"/>
  <c r="F74" i="5" a="1"/>
  <c r="F405" i="5" a="1"/>
  <c r="F141" i="5" a="1"/>
  <c r="F261" i="5" a="1"/>
  <c r="F286" i="5" a="1"/>
  <c r="F230" i="5" a="1"/>
  <c r="F185" i="5" a="1"/>
  <c r="F474" i="5" a="1"/>
  <c r="F200" i="5" a="1"/>
  <c r="F357" i="5" a="1"/>
  <c r="F478" i="5" a="1"/>
  <c r="F329" i="5" a="1"/>
  <c r="F263" i="5" a="1"/>
  <c r="F134" i="5" a="1"/>
  <c r="F183" i="5" a="1"/>
  <c r="F16" i="5" a="1"/>
  <c r="F25" i="5" a="1"/>
  <c r="F472" i="5" a="1"/>
  <c r="F330" i="5" a="1"/>
  <c r="F169" i="5" a="1"/>
  <c r="F42" i="5" a="1"/>
  <c r="F14" i="5" a="1"/>
  <c r="F220" i="5" a="1"/>
  <c r="F194" i="5" a="1"/>
  <c r="F181" i="5" a="1"/>
  <c r="F339" i="5" a="1"/>
  <c r="F400" i="5" a="1"/>
  <c r="F460" i="5" a="1"/>
  <c r="F267" i="5" a="1"/>
  <c r="F325" i="5" a="1"/>
  <c r="F277" i="5" a="1"/>
  <c r="F265" i="5" a="1"/>
  <c r="F264" i="5" a="1"/>
  <c r="F193" i="5" a="1"/>
  <c r="F251" i="5" a="1"/>
  <c r="F151" i="5" a="1"/>
  <c r="F130" i="5" a="1"/>
  <c r="F236" i="5" a="1"/>
  <c r="F158" i="5" a="1"/>
  <c r="F142" i="5" a="1"/>
  <c r="F49" i="5" a="1"/>
  <c r="F226" i="5" a="1"/>
  <c r="F406" i="5" a="1"/>
  <c r="F295" i="5" a="1"/>
  <c r="F351" i="5" a="1"/>
  <c r="F346" i="5" a="1"/>
  <c r="F480" i="5" a="1"/>
  <c r="F227" i="5" a="1"/>
  <c r="F61" i="5" a="1"/>
  <c r="F129" i="5" a="1"/>
  <c r="F176" i="5" a="1"/>
  <c r="F389" i="5" a="1"/>
  <c r="F432" i="5" a="1"/>
  <c r="F466" i="5" a="1"/>
  <c r="F202" i="5" a="1"/>
  <c r="F145" i="5" a="1"/>
  <c r="F27" i="5" a="1"/>
  <c r="F368" i="5" a="1"/>
  <c r="F116" i="5" a="1"/>
  <c r="F250" i="5" a="1"/>
  <c r="F291" i="5" a="1"/>
  <c r="F113" i="5" a="1"/>
  <c r="F308" i="5" a="1"/>
  <c r="F115" i="5" a="1"/>
  <c r="F458" i="5" a="1"/>
  <c r="F234" i="5" a="1"/>
  <c r="F72" i="5" a="1"/>
  <c r="F91" i="5" a="1"/>
  <c r="F119" i="5" a="1"/>
  <c r="F73" i="5" a="1"/>
  <c r="F307" i="5" a="1"/>
  <c r="F415" i="5" a="1"/>
  <c r="F328" i="5" a="1"/>
  <c r="F199" i="5" a="1"/>
  <c r="F138" i="5" a="1"/>
  <c r="F272" i="5" a="1"/>
  <c r="F79" i="5" a="1"/>
  <c r="F333" i="5" a="1"/>
  <c r="F22" i="5" a="1"/>
  <c r="F459" i="5" a="1"/>
  <c r="F337" i="5" a="1"/>
  <c r="F242" i="5" a="1"/>
  <c r="F324" i="5" a="1"/>
  <c r="F407" i="5" a="1"/>
  <c r="F110" i="5" a="1"/>
  <c r="F88" i="5" a="1"/>
  <c r="F98" i="5" a="1"/>
  <c r="F245" i="5" a="1"/>
  <c r="F384" i="5" a="1"/>
  <c r="F62" i="5" a="1"/>
  <c r="F89" i="5" a="1"/>
  <c r="F404" i="5" a="1"/>
  <c r="F123" i="5" a="1"/>
  <c r="F41" i="5" a="1"/>
  <c r="F13" i="5" a="1"/>
  <c r="F240" i="5" a="1"/>
  <c r="F448" i="5" a="1"/>
  <c r="F2" i="5"/>
  <c r="F488" i="5" a="1"/>
  <c r="F366" i="5" a="1"/>
  <c r="F387" i="5" a="1"/>
  <c r="F419" i="5" a="1"/>
  <c r="F69" i="5" a="1"/>
  <c r="F365" i="5" a="1"/>
  <c r="F279" i="5" a="1"/>
  <c r="F95" i="5" a="1"/>
  <c r="F99" i="5" a="1"/>
  <c r="F171" i="5" a="1"/>
  <c r="F268" i="5" a="1"/>
  <c r="F233" i="5" a="1"/>
  <c r="F391" i="5" a="1"/>
  <c r="F164" i="5" a="1"/>
  <c r="F471" i="5" a="1"/>
  <c r="F189" i="5" a="1"/>
  <c r="F45" i="5" a="1"/>
  <c r="F424" i="5" a="1"/>
  <c r="F96" i="5" a="1"/>
  <c r="F495" i="5" a="1"/>
  <c r="F411" i="5" a="1"/>
  <c r="F31" i="5" a="1"/>
  <c r="F223" i="5" a="1"/>
  <c r="F462" i="5" a="1"/>
  <c r="F452" i="5" a="1"/>
  <c r="F410" i="5" a="1"/>
  <c r="F282" i="5" a="1"/>
  <c r="F305" i="5" a="1"/>
  <c r="F86" i="5" a="1"/>
  <c r="F186" i="5" a="1"/>
  <c r="F244" i="5" a="1"/>
  <c r="F21" i="5" a="1"/>
  <c r="F497" i="5" a="1"/>
  <c r="F173" i="5" a="1"/>
  <c r="F262" i="5" a="1"/>
  <c r="F451" i="5" a="1"/>
  <c r="F483" i="5" a="1"/>
  <c r="F348" i="5" a="1"/>
  <c r="F290" i="5" a="1"/>
  <c r="F18" i="5" a="1"/>
  <c r="F301" i="5" a="1"/>
  <c r="F54" i="5" a="1"/>
  <c r="F71" i="5" a="1"/>
  <c r="F445" i="5" a="1"/>
  <c r="F29" i="5" a="1"/>
  <c r="F46" i="5" a="1"/>
  <c r="F350" i="5" a="1"/>
  <c r="F47" i="5" a="1"/>
  <c r="F67" i="5" a="1"/>
  <c r="F32" i="5" a="1"/>
  <c r="F317" i="5" a="1"/>
  <c r="F114" i="5" a="1"/>
  <c r="F314" i="5" a="1"/>
  <c r="F378" i="5" a="1"/>
  <c r="F58" i="5" a="1"/>
  <c r="F319" i="5" a="1"/>
  <c r="F437" i="5" a="1"/>
  <c r="F479" i="5" a="1"/>
  <c r="F426" i="5" a="1"/>
  <c r="F68" i="5" a="1"/>
  <c r="F280" i="5" a="1"/>
  <c r="F34" i="5" a="1"/>
  <c r="F363" i="5" a="1"/>
  <c r="F284" i="5" a="1"/>
  <c r="F124" i="5" a="1"/>
  <c r="F224" i="5" a="1"/>
  <c r="F249" i="5" a="1"/>
  <c r="F322" i="5" a="1"/>
  <c r="F128" i="5" a="1"/>
  <c r="F416" i="5" a="1"/>
  <c r="F371" i="5" a="1"/>
  <c r="F168" i="5" a="1"/>
  <c r="F294" i="5" a="1"/>
  <c r="F125" i="5" a="1"/>
  <c r="F84" i="5" a="1"/>
  <c r="F369" i="5" a="1"/>
  <c r="F382" i="5" a="1"/>
  <c r="F493" i="5" a="1"/>
  <c r="F475" i="5" a="1"/>
  <c r="F253" i="5" a="1"/>
  <c r="F461" i="5" a="1"/>
  <c r="F494" i="5" a="1"/>
  <c r="F482" i="5" a="1"/>
  <c r="F449" i="5" a="1"/>
  <c r="F63" i="5" a="1"/>
  <c r="F55" i="5" a="1"/>
  <c r="F450" i="5" a="1"/>
  <c r="F414" i="5" a="1"/>
  <c r="F149" i="5" a="1"/>
  <c r="F354" i="5" a="1"/>
  <c r="F454" i="5" a="1"/>
  <c r="F17" i="5" a="1"/>
  <c r="F104" i="5" a="1"/>
  <c r="F440" i="5" a="1"/>
  <c r="F50" i="5" a="1"/>
  <c r="F143" i="5" a="1"/>
  <c r="F456" i="5" a="1"/>
  <c r="F222" i="5" a="1"/>
  <c r="F218" i="5" a="1"/>
  <c r="F334" i="5" a="1"/>
  <c r="F207" i="5" a="1"/>
  <c r="F174" i="5" a="1"/>
  <c r="F10" i="5" a="1"/>
  <c r="F408" i="5" a="1"/>
  <c r="F76" i="5" a="1"/>
  <c r="F44" i="5" a="1"/>
  <c r="F409" i="5" a="1"/>
  <c r="F490" i="5" a="1"/>
  <c r="F4" i="5" a="1"/>
  <c r="F203" i="5" a="1"/>
  <c r="F7" i="5" a="1"/>
  <c r="F11" i="5" a="1"/>
  <c r="F238" i="5" a="1"/>
  <c r="F310" i="5" a="1"/>
  <c r="F39" i="5" a="1"/>
  <c r="F6" i="5" a="1"/>
  <c r="F188" i="5" a="1"/>
  <c r="F109" i="5" a="1"/>
  <c r="F469" i="5" a="1"/>
  <c r="F156" i="5" a="1"/>
  <c r="F26" i="5" a="1"/>
  <c r="F228" i="5" a="1"/>
  <c r="F231" i="5" a="1"/>
  <c r="F463" i="5" a="1"/>
  <c r="F179" i="5" a="1"/>
  <c r="F239" i="5" a="1"/>
  <c r="F498" i="5" a="1"/>
  <c r="F81" i="5" a="1"/>
  <c r="F370" i="5" a="1"/>
  <c r="F473" i="5" a="1"/>
  <c r="F434" i="5" a="1"/>
  <c r="F182" i="5" a="1"/>
  <c r="F335" i="5" a="1"/>
  <c r="F353" i="5" a="1"/>
  <c r="F241" i="5" a="1"/>
  <c r="F395" i="5" a="1"/>
  <c r="F431" i="5" a="1"/>
  <c r="F309" i="5" a="1"/>
  <c r="F359" i="5" a="1"/>
  <c r="F77" i="5" a="1"/>
  <c r="F51" i="5" a="1"/>
  <c r="F184" i="5" a="1"/>
  <c r="F433" i="5" a="1"/>
  <c r="F217" i="5" a="1"/>
  <c r="F111" i="5" a="1"/>
  <c r="F159" i="5" a="1"/>
  <c r="F257" i="5" a="1"/>
  <c r="F153" i="5" a="1"/>
  <c r="F132" i="5" a="1"/>
  <c r="F367" i="5" a="1"/>
  <c r="F118" i="5" a="1"/>
  <c r="F438" i="5" a="1"/>
  <c r="F285" i="5" a="1"/>
  <c r="F43" i="5" a="1"/>
  <c r="F117" i="5" a="1"/>
  <c r="F219" i="5" a="1"/>
  <c r="F178" i="5" a="1"/>
  <c r="F481" i="5" a="1"/>
  <c r="F347" i="5" a="1"/>
  <c r="F379" i="5" a="1"/>
  <c r="F5" i="5" a="1"/>
  <c r="F332" i="5" a="1"/>
  <c r="F87" i="5" a="1"/>
  <c r="F187" i="5" a="1"/>
  <c r="F172" i="5" a="1"/>
  <c r="F38" i="5" a="1"/>
  <c r="F201" i="5" a="1"/>
  <c r="F225" i="5" a="1"/>
  <c r="F435" i="5" a="1"/>
  <c r="F492" i="5" a="1"/>
  <c r="F256" i="5" a="1"/>
  <c r="F397" i="5" a="1"/>
  <c r="F278" i="5" a="1"/>
  <c r="F259" i="5" a="1"/>
  <c r="F486" i="5" a="1"/>
  <c r="F107" i="5" a="1"/>
  <c r="F392" i="5" a="1"/>
  <c r="F133" i="5" a="1"/>
  <c r="F162" i="5" a="1"/>
  <c r="F93" i="5" a="1"/>
  <c r="F23" i="5" a="1"/>
  <c r="F427" i="5" a="1"/>
  <c r="F468" i="5" a="1"/>
  <c r="F361" i="5" a="1"/>
  <c r="F336" i="5" a="1"/>
  <c r="F175" i="5" a="1"/>
  <c r="F90" i="5" a="1"/>
  <c r="F315" i="5" a="1"/>
  <c r="F136" i="5" a="1"/>
  <c r="F255" i="5" a="1"/>
  <c r="F360" i="5" a="1"/>
  <c r="F412" i="5" a="1"/>
  <c r="F320" i="5" a="1"/>
  <c r="F485" i="5" a="1"/>
  <c r="F82" i="5" a="1"/>
  <c r="F40" i="5" a="1"/>
  <c r="F135" i="5" a="1"/>
  <c r="F36" i="5" a="1"/>
  <c r="F326" i="5" a="1"/>
  <c r="F212" i="5" a="1"/>
  <c r="F78" i="5" a="1"/>
  <c r="F422" i="5" a="1"/>
  <c r="F127" i="5" a="1"/>
  <c r="F155" i="5" a="1"/>
  <c r="F196" i="5" a="1"/>
  <c r="F152" i="5" a="1"/>
  <c r="F376" i="5" a="1"/>
  <c r="F105" i="5" a="1"/>
  <c r="F429" i="5" a="1"/>
  <c r="F131" i="5" a="1"/>
  <c r="F377" i="5" a="1"/>
  <c r="F154" i="5" a="1"/>
  <c r="F356" i="5" a="1"/>
  <c r="F28" i="5" a="1"/>
  <c r="F276" i="5" a="1"/>
  <c r="F441" i="5" a="1"/>
  <c r="F237" i="5" a="1"/>
  <c r="F296" i="5" a="1"/>
  <c r="F442" i="5" a="1"/>
  <c r="F48" i="5" a="1"/>
  <c r="F248" i="5" a="1"/>
  <c r="F380" i="5" a="1"/>
  <c r="F401" i="5" a="1"/>
  <c r="F343" i="5" a="1"/>
  <c r="F53" i="5" a="1"/>
  <c r="F108" i="5" a="1"/>
  <c r="F83" i="5" a="1"/>
  <c r="F304" i="5" a="1"/>
  <c r="F197" i="5" a="1"/>
  <c r="F316" i="5" a="1"/>
  <c r="F192" i="5" a="1"/>
  <c r="F470" i="5" a="1"/>
  <c r="F467" i="5" a="1"/>
  <c r="F165" i="5" a="1"/>
  <c r="F214" i="5" a="1"/>
  <c r="F299" i="5" a="1"/>
  <c r="F147" i="5" a="1"/>
  <c r="F403" i="5" a="1"/>
  <c r="F477" i="5" a="1"/>
  <c r="F66" i="5" a="1"/>
  <c r="F103" i="5" a="1"/>
  <c r="F102" i="5" a="1"/>
  <c r="F398" i="5" a="1"/>
  <c r="F386" i="5" a="1"/>
  <c r="F80" i="5" a="1"/>
  <c r="F418" i="5" a="1"/>
  <c r="F344" i="5" a="1"/>
  <c r="F206" i="5" a="1"/>
  <c r="F491" i="5" a="1"/>
  <c r="F166" i="5" a="1"/>
  <c r="F213" i="5" a="1"/>
  <c r="F287" i="5" a="1"/>
  <c r="F275" i="5" a="1"/>
  <c r="F300" i="5" a="1"/>
  <c r="F12" i="5" a="1"/>
  <c r="F417" i="5" a="1"/>
  <c r="F137" i="5" a="1"/>
  <c r="F9" i="5" a="1"/>
  <c r="F52" i="5" a="1"/>
  <c r="F8" i="5" a="1"/>
  <c r="F394" i="5" a="1"/>
  <c r="F160" i="5" a="1"/>
  <c r="F246" i="5" a="1"/>
  <c r="F355" i="5" a="1"/>
  <c r="F399" i="5" a="1"/>
  <c r="F303" i="5" a="1"/>
  <c r="F94" i="5" a="1"/>
  <c r="F342" i="5" a="1"/>
  <c r="F229" i="5" a="1"/>
  <c r="F195" i="5" a="1"/>
  <c r="F260" i="5" a="1"/>
  <c r="F311" i="5" a="1"/>
  <c r="F312" i="5" a="1"/>
  <c r="F140" i="5" a="1"/>
  <c r="F271" i="5" a="1"/>
  <c r="F170" i="5" a="1"/>
  <c r="F163" i="5" a="1"/>
  <c r="F453" i="5" a="1"/>
  <c r="F390" i="5" a="1"/>
  <c r="F198" i="5" a="1"/>
  <c r="F232" i="5" a="1"/>
  <c r="F19" i="5" a="1"/>
  <c r="F358" i="5" a="1"/>
  <c r="F20" i="5" a="1"/>
  <c r="F349" i="5" a="1"/>
  <c r="F446" i="5" a="1"/>
  <c r="F464" i="5" a="1"/>
  <c r="F33" i="5" a="1"/>
  <c r="F190" i="5" a="1"/>
  <c r="F274" i="5" a="1"/>
  <c r="F374" i="5" a="1"/>
  <c r="F235" i="5" a="1"/>
  <c r="F298" i="5" a="1"/>
  <c r="F455" i="5" a="1"/>
  <c r="F436" i="5" a="1"/>
  <c r="F383" i="5" a="1"/>
  <c r="F413" i="5" a="1"/>
  <c r="F204" i="5" a="1"/>
  <c r="F126" i="5" a="1"/>
  <c r="F428" i="5" a="1"/>
  <c r="F489" i="5" a="1"/>
  <c r="F144" i="5" a="1"/>
  <c r="F340" i="5" a="1"/>
  <c r="F385" i="5" a="1"/>
  <c r="F269" i="5" a="1"/>
  <c r="F65" i="5" a="1"/>
  <c r="F252" i="5" a="1"/>
  <c r="F60" i="5" a="1"/>
  <c r="F439" i="5" a="1"/>
  <c r="F421" i="5" a="1"/>
  <c r="F443" i="5" a="1"/>
  <c r="F396" i="5" a="1"/>
  <c r="F266" i="5" a="1"/>
  <c r="F70" i="5" a="1"/>
  <c r="F59" i="5" a="1"/>
  <c r="F313" i="5" a="1"/>
  <c r="F402" i="5" a="1"/>
  <c r="F289" i="5" a="1"/>
  <c r="F457" i="5" a="1"/>
  <c r="F375" i="5" a="1"/>
  <c r="F273" i="5" a="1"/>
  <c r="F323" i="5" a="1"/>
  <c r="F500" i="5" a="1"/>
  <c r="F496" i="5" a="1"/>
  <c r="F247" i="5" a="1"/>
  <c r="F112" i="5" a="1"/>
  <c r="F221" i="5" a="1"/>
  <c r="F341" i="5" a="1"/>
  <c r="F283" i="5" a="1"/>
  <c r="F425" i="5" a="1"/>
  <c r="F37" i="5" a="1"/>
  <c r="F139" i="5" a="1"/>
  <c r="F388" i="5" a="1"/>
  <c r="F205" i="5" a="1"/>
  <c r="F281" i="5" a="1"/>
  <c r="F381" i="5" a="1"/>
  <c r="F15" i="5" a="1"/>
  <c r="F216" i="5" a="1"/>
  <c r="F372" i="5" a="1"/>
  <c r="F293" i="5" a="1"/>
  <c r="F122" i="5" a="1"/>
  <c r="F306" i="5" a="1"/>
  <c r="F292" i="5" a="1"/>
  <c r="F444" i="5" a="1"/>
  <c r="F121" i="5" a="1"/>
  <c r="F327" i="5" a="1"/>
  <c r="F487" i="5" a="1"/>
  <c r="F157" i="5" a="1"/>
  <c r="F64" i="5" a="1"/>
  <c r="F180" i="5" a="1"/>
  <c r="F288" i="5" a="1"/>
  <c r="F364" i="5" a="1"/>
  <c r="F270" i="5" a="1"/>
  <c r="F148" i="5" a="1"/>
  <c r="F167" i="5" a="1"/>
  <c r="F161" i="5" a="1"/>
  <c r="F106" i="5" a="1"/>
  <c r="F423" i="5" a="1"/>
  <c r="F331" i="5" a="1"/>
  <c r="F24" i="5" a="1"/>
  <c r="F101" i="5" a="1"/>
  <c r="F345" i="5" a="1"/>
  <c r="F215" i="5" a="1"/>
  <c r="F85" i="5" a="1"/>
  <c r="F191" i="5" a="1"/>
  <c r="F338" i="5" a="1"/>
  <c r="F465" i="5" a="1"/>
  <c r="F211" i="5" a="1"/>
  <c r="F208" i="5" a="1"/>
  <c r="F100" i="5" a="1"/>
  <c r="F430" i="5" a="1"/>
  <c r="F499" i="5" a="1"/>
  <c r="F92" i="5" a="1"/>
  <c r="F3" i="5" a="1"/>
  <c r="F447" i="5" a="1"/>
  <c r="F35" i="5" a="1"/>
  <c r="F35" i="5" l="1"/>
  <c r="G35" i="5" s="1"/>
  <c r="F447" i="5"/>
  <c r="G447" i="5" s="1"/>
  <c r="F3" i="5"/>
  <c r="G3" i="5" s="1"/>
  <c r="F92" i="5"/>
  <c r="G92" i="5" s="1"/>
  <c r="F499" i="5"/>
  <c r="G499" i="5" s="1"/>
  <c r="F430" i="5"/>
  <c r="G430" i="5" s="1"/>
  <c r="F100" i="5"/>
  <c r="G100" i="5" s="1"/>
  <c r="F208" i="5"/>
  <c r="G208" i="5" s="1"/>
  <c r="F211" i="5"/>
  <c r="G211" i="5" s="1"/>
  <c r="F465" i="5"/>
  <c r="G465" i="5" s="1"/>
  <c r="F338" i="5"/>
  <c r="G338" i="5" s="1"/>
  <c r="F191" i="5"/>
  <c r="G191" i="5" s="1"/>
  <c r="F85" i="5"/>
  <c r="G85" i="5" s="1"/>
  <c r="F215" i="5"/>
  <c r="G215" i="5" s="1"/>
  <c r="F345" i="5"/>
  <c r="G345" i="5" s="1"/>
  <c r="F101" i="5"/>
  <c r="G101" i="5" s="1"/>
  <c r="F24" i="5"/>
  <c r="G24" i="5" s="1"/>
  <c r="F331" i="5"/>
  <c r="G331" i="5" s="1"/>
  <c r="F423" i="5"/>
  <c r="G423" i="5" s="1"/>
  <c r="F106" i="5"/>
  <c r="G106" i="5" s="1"/>
  <c r="F161" i="5"/>
  <c r="G161" i="5" s="1"/>
  <c r="F167" i="5"/>
  <c r="G167" i="5" s="1"/>
  <c r="F148" i="5"/>
  <c r="G148" i="5" s="1"/>
  <c r="F270" i="5"/>
  <c r="G270" i="5" s="1"/>
  <c r="F364" i="5"/>
  <c r="G364" i="5" s="1"/>
  <c r="F288" i="5"/>
  <c r="G288" i="5" s="1"/>
  <c r="F180" i="5"/>
  <c r="G180" i="5" s="1"/>
  <c r="F64" i="5"/>
  <c r="G64" i="5" s="1"/>
  <c r="F157" i="5"/>
  <c r="G157" i="5" s="1"/>
  <c r="F487" i="5"/>
  <c r="G487" i="5" s="1"/>
  <c r="F327" i="5"/>
  <c r="G327" i="5" s="1"/>
  <c r="F121" i="5"/>
  <c r="G121" i="5" s="1"/>
  <c r="F444" i="5"/>
  <c r="G444" i="5" s="1"/>
  <c r="F292" i="5"/>
  <c r="G292" i="5" s="1"/>
  <c r="F306" i="5"/>
  <c r="G306" i="5" s="1"/>
  <c r="F122" i="5"/>
  <c r="G122" i="5" s="1"/>
  <c r="F293" i="5"/>
  <c r="G293" i="5" s="1"/>
  <c r="F372" i="5"/>
  <c r="G372" i="5" s="1"/>
  <c r="F216" i="5"/>
  <c r="G216" i="5" s="1"/>
  <c r="F15" i="5"/>
  <c r="G15" i="5" s="1"/>
  <c r="F381" i="5"/>
  <c r="G381" i="5" s="1"/>
  <c r="F281" i="5"/>
  <c r="G281" i="5" s="1"/>
  <c r="F205" i="5"/>
  <c r="G205" i="5" s="1"/>
  <c r="F388" i="5"/>
  <c r="G388" i="5" s="1"/>
  <c r="F139" i="5"/>
  <c r="G139" i="5" s="1"/>
  <c r="F37" i="5"/>
  <c r="G37" i="5" s="1"/>
  <c r="F425" i="5"/>
  <c r="G425" i="5" s="1"/>
  <c r="F283" i="5"/>
  <c r="G283" i="5" s="1"/>
  <c r="F341" i="5"/>
  <c r="G341" i="5" s="1"/>
  <c r="F221" i="5"/>
  <c r="G221" i="5" s="1"/>
  <c r="F112" i="5"/>
  <c r="G112" i="5" s="1"/>
  <c r="F247" i="5"/>
  <c r="G247" i="5" s="1"/>
  <c r="F496" i="5"/>
  <c r="G496" i="5" s="1"/>
  <c r="F500" i="5"/>
  <c r="G500" i="5" s="1"/>
  <c r="F323" i="5"/>
  <c r="G323" i="5" s="1"/>
  <c r="F273" i="5"/>
  <c r="G273" i="5" s="1"/>
  <c r="F375" i="5"/>
  <c r="G375" i="5" s="1"/>
  <c r="F457" i="5"/>
  <c r="G457" i="5" s="1"/>
  <c r="F289" i="5"/>
  <c r="G289" i="5" s="1"/>
  <c r="F402" i="5"/>
  <c r="G402" i="5" s="1"/>
  <c r="F313" i="5"/>
  <c r="G313" i="5" s="1"/>
  <c r="F59" i="5"/>
  <c r="G59" i="5" s="1"/>
  <c r="F70" i="5"/>
  <c r="G70" i="5" s="1"/>
  <c r="F266" i="5"/>
  <c r="G266" i="5" s="1"/>
  <c r="F396" i="5"/>
  <c r="G396" i="5" s="1"/>
  <c r="F443" i="5"/>
  <c r="G443" i="5" s="1"/>
  <c r="F421" i="5"/>
  <c r="G421" i="5" s="1"/>
  <c r="F439" i="5"/>
  <c r="G439" i="5" s="1"/>
  <c r="F60" i="5"/>
  <c r="G60" i="5" s="1"/>
  <c r="F252" i="5"/>
  <c r="G252" i="5" s="1"/>
  <c r="F65" i="5"/>
  <c r="G65" i="5" s="1"/>
  <c r="F269" i="5"/>
  <c r="G269" i="5" s="1"/>
  <c r="F385" i="5"/>
  <c r="G385" i="5" s="1"/>
  <c r="F340" i="5"/>
  <c r="G340" i="5" s="1"/>
  <c r="F144" i="5"/>
  <c r="G144" i="5" s="1"/>
  <c r="F489" i="5"/>
  <c r="G489" i="5" s="1"/>
  <c r="F428" i="5"/>
  <c r="G428" i="5" s="1"/>
  <c r="F126" i="5"/>
  <c r="G126" i="5" s="1"/>
  <c r="F204" i="5"/>
  <c r="G204" i="5" s="1"/>
  <c r="F413" i="5"/>
  <c r="G413" i="5" s="1"/>
  <c r="F383" i="5"/>
  <c r="G383" i="5" s="1"/>
  <c r="F436" i="5"/>
  <c r="G436" i="5" s="1"/>
  <c r="F455" i="5"/>
  <c r="G455" i="5" s="1"/>
  <c r="F298" i="5"/>
  <c r="G298" i="5" s="1"/>
  <c r="F235" i="5"/>
  <c r="G235" i="5" s="1"/>
  <c r="F374" i="5"/>
  <c r="G374" i="5" s="1"/>
  <c r="F274" i="5"/>
  <c r="G274" i="5" s="1"/>
  <c r="F190" i="5"/>
  <c r="G190" i="5" s="1"/>
  <c r="F33" i="5"/>
  <c r="G33" i="5" s="1"/>
  <c r="F464" i="5"/>
  <c r="G464" i="5" s="1"/>
  <c r="F446" i="5"/>
  <c r="G446" i="5" s="1"/>
  <c r="F349" i="5"/>
  <c r="G349" i="5" s="1"/>
  <c r="F20" i="5"/>
  <c r="G20" i="5" s="1"/>
  <c r="F358" i="5"/>
  <c r="G358" i="5" s="1"/>
  <c r="F19" i="5"/>
  <c r="G19" i="5" s="1"/>
  <c r="F232" i="5"/>
  <c r="G232" i="5" s="1"/>
  <c r="F198" i="5"/>
  <c r="G198" i="5" s="1"/>
  <c r="F390" i="5"/>
  <c r="G390" i="5" s="1"/>
  <c r="F453" i="5"/>
  <c r="G453" i="5" s="1"/>
  <c r="F163" i="5"/>
  <c r="G163" i="5" s="1"/>
  <c r="F170" i="5"/>
  <c r="G170" i="5" s="1"/>
  <c r="F271" i="5"/>
  <c r="G271" i="5" s="1"/>
  <c r="F140" i="5"/>
  <c r="G140" i="5" s="1"/>
  <c r="F312" i="5"/>
  <c r="G312" i="5" s="1"/>
  <c r="F311" i="5"/>
  <c r="G311" i="5" s="1"/>
  <c r="F260" i="5"/>
  <c r="G260" i="5" s="1"/>
  <c r="F195" i="5"/>
  <c r="G195" i="5" s="1"/>
  <c r="F229" i="5"/>
  <c r="G229" i="5" s="1"/>
  <c r="F342" i="5"/>
  <c r="G342" i="5" s="1"/>
  <c r="F94" i="5"/>
  <c r="G94" i="5" s="1"/>
  <c r="F303" i="5"/>
  <c r="G303" i="5" s="1"/>
  <c r="F399" i="5"/>
  <c r="G399" i="5" s="1"/>
  <c r="F355" i="5"/>
  <c r="G355" i="5" s="1"/>
  <c r="F246" i="5"/>
  <c r="G246" i="5" s="1"/>
  <c r="F160" i="5"/>
  <c r="G160" i="5" s="1"/>
  <c r="F394" i="5"/>
  <c r="G394" i="5" s="1"/>
  <c r="F8" i="5"/>
  <c r="G8" i="5" s="1"/>
  <c r="F52" i="5"/>
  <c r="G52" i="5" s="1"/>
  <c r="F9" i="5"/>
  <c r="G9" i="5" s="1"/>
  <c r="F137" i="5"/>
  <c r="G137" i="5" s="1"/>
  <c r="F417" i="5"/>
  <c r="G417" i="5" s="1"/>
  <c r="F12" i="5"/>
  <c r="G12" i="5" s="1"/>
  <c r="F300" i="5"/>
  <c r="G300" i="5" s="1"/>
  <c r="F275" i="5"/>
  <c r="G275" i="5" s="1"/>
  <c r="F287" i="5"/>
  <c r="G287" i="5" s="1"/>
  <c r="F213" i="5"/>
  <c r="G213" i="5" s="1"/>
  <c r="F166" i="5"/>
  <c r="G166" i="5" s="1"/>
  <c r="F491" i="5"/>
  <c r="G491" i="5" s="1"/>
  <c r="F206" i="5"/>
  <c r="G206" i="5" s="1"/>
  <c r="F344" i="5"/>
  <c r="G344" i="5" s="1"/>
  <c r="F418" i="5"/>
  <c r="G418" i="5" s="1"/>
  <c r="F80" i="5"/>
  <c r="G80" i="5" s="1"/>
  <c r="F386" i="5"/>
  <c r="G386" i="5" s="1"/>
  <c r="F398" i="5"/>
  <c r="G398" i="5" s="1"/>
  <c r="F102" i="5"/>
  <c r="G102" i="5" s="1"/>
  <c r="F103" i="5"/>
  <c r="G103" i="5" s="1"/>
  <c r="F66" i="5"/>
  <c r="G66" i="5" s="1"/>
  <c r="F477" i="5"/>
  <c r="G477" i="5" s="1"/>
  <c r="F403" i="5"/>
  <c r="G403" i="5" s="1"/>
  <c r="F147" i="5"/>
  <c r="G147" i="5" s="1"/>
  <c r="F299" i="5"/>
  <c r="G299" i="5" s="1"/>
  <c r="F214" i="5"/>
  <c r="G214" i="5" s="1"/>
  <c r="F165" i="5"/>
  <c r="G165" i="5" s="1"/>
  <c r="F467" i="5"/>
  <c r="G467" i="5" s="1"/>
  <c r="F470" i="5"/>
  <c r="G470" i="5" s="1"/>
  <c r="F192" i="5"/>
  <c r="G192" i="5" s="1"/>
  <c r="F316" i="5"/>
  <c r="G316" i="5" s="1"/>
  <c r="F197" i="5"/>
  <c r="G197" i="5" s="1"/>
  <c r="F304" i="5"/>
  <c r="G304" i="5" s="1"/>
  <c r="F83" i="5"/>
  <c r="G83" i="5" s="1"/>
  <c r="F108" i="5"/>
  <c r="G108" i="5" s="1"/>
  <c r="F53" i="5"/>
  <c r="G53" i="5" s="1"/>
  <c r="F343" i="5"/>
  <c r="G343" i="5" s="1"/>
  <c r="F401" i="5"/>
  <c r="G401" i="5" s="1"/>
  <c r="F380" i="5"/>
  <c r="G380" i="5" s="1"/>
  <c r="F248" i="5"/>
  <c r="G248" i="5" s="1"/>
  <c r="F48" i="5"/>
  <c r="G48" i="5" s="1"/>
  <c r="F442" i="5"/>
  <c r="G442" i="5" s="1"/>
  <c r="F296" i="5"/>
  <c r="G296" i="5" s="1"/>
  <c r="F237" i="5"/>
  <c r="G237" i="5" s="1"/>
  <c r="F441" i="5"/>
  <c r="G441" i="5" s="1"/>
  <c r="F276" i="5"/>
  <c r="G276" i="5" s="1"/>
  <c r="F28" i="5"/>
  <c r="G28" i="5" s="1"/>
  <c r="F356" i="5"/>
  <c r="G356" i="5" s="1"/>
  <c r="F154" i="5"/>
  <c r="G154" i="5" s="1"/>
  <c r="F377" i="5"/>
  <c r="G377" i="5" s="1"/>
  <c r="F131" i="5"/>
  <c r="G131" i="5" s="1"/>
  <c r="F429" i="5"/>
  <c r="G429" i="5" s="1"/>
  <c r="F105" i="5"/>
  <c r="G105" i="5" s="1"/>
  <c r="F376" i="5"/>
  <c r="G376" i="5" s="1"/>
  <c r="F152" i="5"/>
  <c r="G152" i="5" s="1"/>
  <c r="F196" i="5"/>
  <c r="G196" i="5" s="1"/>
  <c r="F155" i="5"/>
  <c r="G155" i="5" s="1"/>
  <c r="F127" i="5"/>
  <c r="G127" i="5" s="1"/>
  <c r="F422" i="5"/>
  <c r="G422" i="5" s="1"/>
  <c r="F78" i="5"/>
  <c r="G78" i="5" s="1"/>
  <c r="F212" i="5"/>
  <c r="G212" i="5" s="1"/>
  <c r="F326" i="5"/>
  <c r="G326" i="5" s="1"/>
  <c r="F36" i="5"/>
  <c r="G36" i="5" s="1"/>
  <c r="F135" i="5"/>
  <c r="G135" i="5" s="1"/>
  <c r="F40" i="5"/>
  <c r="G40" i="5" s="1"/>
  <c r="F82" i="5"/>
  <c r="G82" i="5" s="1"/>
  <c r="F485" i="5"/>
  <c r="G485" i="5" s="1"/>
  <c r="F320" i="5"/>
  <c r="G320" i="5" s="1"/>
  <c r="F412" i="5"/>
  <c r="G412" i="5" s="1"/>
  <c r="F360" i="5"/>
  <c r="G360" i="5" s="1"/>
  <c r="F255" i="5"/>
  <c r="G255" i="5" s="1"/>
  <c r="F136" i="5"/>
  <c r="G136" i="5" s="1"/>
  <c r="F315" i="5"/>
  <c r="G315" i="5" s="1"/>
  <c r="F90" i="5"/>
  <c r="G90" i="5" s="1"/>
  <c r="F175" i="5"/>
  <c r="G175" i="5" s="1"/>
  <c r="F336" i="5"/>
  <c r="G336" i="5" s="1"/>
  <c r="F361" i="5"/>
  <c r="G361" i="5" s="1"/>
  <c r="F468" i="5"/>
  <c r="G468" i="5" s="1"/>
  <c r="F427" i="5"/>
  <c r="G427" i="5" s="1"/>
  <c r="F23" i="5"/>
  <c r="G23" i="5" s="1"/>
  <c r="F93" i="5"/>
  <c r="G93" i="5" s="1"/>
  <c r="F162" i="5"/>
  <c r="G162" i="5" s="1"/>
  <c r="F133" i="5"/>
  <c r="G133" i="5" s="1"/>
  <c r="F392" i="5"/>
  <c r="G392" i="5" s="1"/>
  <c r="F107" i="5"/>
  <c r="G107" i="5" s="1"/>
  <c r="F486" i="5"/>
  <c r="G486" i="5" s="1"/>
  <c r="F259" i="5"/>
  <c r="G259" i="5" s="1"/>
  <c r="F278" i="5"/>
  <c r="G278" i="5" s="1"/>
  <c r="F397" i="5"/>
  <c r="G397" i="5" s="1"/>
  <c r="F256" i="5"/>
  <c r="G256" i="5" s="1"/>
  <c r="F492" i="5"/>
  <c r="G492" i="5" s="1"/>
  <c r="F435" i="5"/>
  <c r="G435" i="5" s="1"/>
  <c r="F225" i="5"/>
  <c r="G225" i="5" s="1"/>
  <c r="F201" i="5"/>
  <c r="G201" i="5" s="1"/>
  <c r="F38" i="5"/>
  <c r="G38" i="5" s="1"/>
  <c r="F172" i="5"/>
  <c r="G172" i="5" s="1"/>
  <c r="F187" i="5"/>
  <c r="G187" i="5" s="1"/>
  <c r="F87" i="5"/>
  <c r="G87" i="5" s="1"/>
  <c r="F332" i="5"/>
  <c r="G332" i="5" s="1"/>
  <c r="F5" i="5"/>
  <c r="G5" i="5" s="1"/>
  <c r="F379" i="5"/>
  <c r="G379" i="5" s="1"/>
  <c r="F347" i="5"/>
  <c r="G347" i="5" s="1"/>
  <c r="F481" i="5"/>
  <c r="G481" i="5" s="1"/>
  <c r="F178" i="5"/>
  <c r="G178" i="5" s="1"/>
  <c r="F219" i="5"/>
  <c r="G219" i="5" s="1"/>
  <c r="F117" i="5"/>
  <c r="G117" i="5" s="1"/>
  <c r="F43" i="5"/>
  <c r="G43" i="5" s="1"/>
  <c r="F285" i="5"/>
  <c r="G285" i="5" s="1"/>
  <c r="F438" i="5"/>
  <c r="G438" i="5" s="1"/>
  <c r="F118" i="5"/>
  <c r="G118" i="5" s="1"/>
  <c r="F367" i="5"/>
  <c r="G367" i="5" s="1"/>
  <c r="F132" i="5"/>
  <c r="G132" i="5" s="1"/>
  <c r="F153" i="5"/>
  <c r="G153" i="5" s="1"/>
  <c r="F257" i="5"/>
  <c r="G257" i="5" s="1"/>
  <c r="F159" i="5"/>
  <c r="G159" i="5" s="1"/>
  <c r="F111" i="5"/>
  <c r="G111" i="5" s="1"/>
  <c r="F217" i="5"/>
  <c r="G217" i="5" s="1"/>
  <c r="F433" i="5"/>
  <c r="G433" i="5" s="1"/>
  <c r="F184" i="5"/>
  <c r="G184" i="5" s="1"/>
  <c r="F51" i="5"/>
  <c r="G51" i="5" s="1"/>
  <c r="F77" i="5"/>
  <c r="G77" i="5" s="1"/>
  <c r="F359" i="5"/>
  <c r="G359" i="5" s="1"/>
  <c r="F309" i="5"/>
  <c r="G309" i="5" s="1"/>
  <c r="F431" i="5"/>
  <c r="G431" i="5" s="1"/>
  <c r="F395" i="5"/>
  <c r="G395" i="5" s="1"/>
  <c r="F241" i="5"/>
  <c r="G241" i="5" s="1"/>
  <c r="F353" i="5"/>
  <c r="G353" i="5" s="1"/>
  <c r="F335" i="5"/>
  <c r="G335" i="5" s="1"/>
  <c r="F182" i="5"/>
  <c r="G182" i="5" s="1"/>
  <c r="F434" i="5"/>
  <c r="G434" i="5" s="1"/>
  <c r="F473" i="5"/>
  <c r="G473" i="5" s="1"/>
  <c r="F370" i="5"/>
  <c r="G370" i="5" s="1"/>
  <c r="F81" i="5"/>
  <c r="G81" i="5" s="1"/>
  <c r="F498" i="5"/>
  <c r="G498" i="5" s="1"/>
  <c r="F239" i="5"/>
  <c r="G239" i="5" s="1"/>
  <c r="F179" i="5"/>
  <c r="G179" i="5" s="1"/>
  <c r="F463" i="5"/>
  <c r="G463" i="5" s="1"/>
  <c r="F231" i="5"/>
  <c r="G231" i="5" s="1"/>
  <c r="F228" i="5"/>
  <c r="G228" i="5" s="1"/>
  <c r="F26" i="5"/>
  <c r="G26" i="5" s="1"/>
  <c r="F156" i="5"/>
  <c r="G156" i="5" s="1"/>
  <c r="F469" i="5"/>
  <c r="G469" i="5" s="1"/>
  <c r="F109" i="5"/>
  <c r="G109" i="5" s="1"/>
  <c r="F188" i="5"/>
  <c r="G188" i="5" s="1"/>
  <c r="F6" i="5"/>
  <c r="G6" i="5" s="1"/>
  <c r="F39" i="5"/>
  <c r="G39" i="5" s="1"/>
  <c r="F310" i="5"/>
  <c r="G310" i="5" s="1"/>
  <c r="F238" i="5"/>
  <c r="G238" i="5" s="1"/>
  <c r="F11" i="5"/>
  <c r="G11" i="5" s="1"/>
  <c r="F7" i="5"/>
  <c r="G7" i="5" s="1"/>
  <c r="F203" i="5"/>
  <c r="G203" i="5" s="1"/>
  <c r="F4" i="5"/>
  <c r="G4" i="5" s="1"/>
  <c r="F490" i="5"/>
  <c r="G490" i="5" s="1"/>
  <c r="F409" i="5"/>
  <c r="G409" i="5" s="1"/>
  <c r="F44" i="5"/>
  <c r="G44" i="5" s="1"/>
  <c r="F76" i="5"/>
  <c r="G76" i="5" s="1"/>
  <c r="F408" i="5"/>
  <c r="G408" i="5" s="1"/>
  <c r="F10" i="5"/>
  <c r="G10" i="5" s="1"/>
  <c r="F174" i="5"/>
  <c r="G174" i="5" s="1"/>
  <c r="F207" i="5"/>
  <c r="G207" i="5" s="1"/>
  <c r="F334" i="5"/>
  <c r="G334" i="5" s="1"/>
  <c r="F218" i="5"/>
  <c r="G218" i="5" s="1"/>
  <c r="F222" i="5"/>
  <c r="G222" i="5" s="1"/>
  <c r="F456" i="5"/>
  <c r="G456" i="5" s="1"/>
  <c r="F143" i="5"/>
  <c r="G143" i="5" s="1"/>
  <c r="F50" i="5"/>
  <c r="G50" i="5" s="1"/>
  <c r="F440" i="5"/>
  <c r="G440" i="5" s="1"/>
  <c r="F104" i="5"/>
  <c r="G104" i="5" s="1"/>
  <c r="F17" i="5"/>
  <c r="G17" i="5" s="1"/>
  <c r="F454" i="5"/>
  <c r="G454" i="5" s="1"/>
  <c r="F354" i="5"/>
  <c r="G354" i="5" s="1"/>
  <c r="F149" i="5"/>
  <c r="G149" i="5" s="1"/>
  <c r="F414" i="5"/>
  <c r="G414" i="5" s="1"/>
  <c r="F450" i="5"/>
  <c r="G450" i="5" s="1"/>
  <c r="F55" i="5"/>
  <c r="G55" i="5" s="1"/>
  <c r="F63" i="5"/>
  <c r="G63" i="5" s="1"/>
  <c r="F449" i="5"/>
  <c r="G449" i="5" s="1"/>
  <c r="F482" i="5"/>
  <c r="G482" i="5" s="1"/>
  <c r="F494" i="5"/>
  <c r="G494" i="5" s="1"/>
  <c r="F461" i="5"/>
  <c r="G461" i="5" s="1"/>
  <c r="F253" i="5"/>
  <c r="G253" i="5" s="1"/>
  <c r="F475" i="5"/>
  <c r="G475" i="5" s="1"/>
  <c r="F493" i="5"/>
  <c r="G493" i="5" s="1"/>
  <c r="F382" i="5"/>
  <c r="G382" i="5" s="1"/>
  <c r="F369" i="5"/>
  <c r="G369" i="5" s="1"/>
  <c r="F84" i="5"/>
  <c r="G84" i="5" s="1"/>
  <c r="F125" i="5"/>
  <c r="G125" i="5" s="1"/>
  <c r="F294" i="5"/>
  <c r="G294" i="5" s="1"/>
  <c r="F168" i="5"/>
  <c r="G168" i="5" s="1"/>
  <c r="F371" i="5"/>
  <c r="G371" i="5" s="1"/>
  <c r="F416" i="5"/>
  <c r="G416" i="5" s="1"/>
  <c r="F128" i="5"/>
  <c r="G128" i="5" s="1"/>
  <c r="F322" i="5"/>
  <c r="G322" i="5" s="1"/>
  <c r="F249" i="5"/>
  <c r="G249" i="5" s="1"/>
  <c r="F224" i="5"/>
  <c r="G224" i="5" s="1"/>
  <c r="F124" i="5"/>
  <c r="G124" i="5" s="1"/>
  <c r="F284" i="5"/>
  <c r="G284" i="5" s="1"/>
  <c r="F363" i="5"/>
  <c r="G363" i="5" s="1"/>
  <c r="F34" i="5"/>
  <c r="G34" i="5" s="1"/>
  <c r="F280" i="5"/>
  <c r="G280" i="5" s="1"/>
  <c r="F68" i="5"/>
  <c r="G68" i="5" s="1"/>
  <c r="F426" i="5"/>
  <c r="G426" i="5" s="1"/>
  <c r="F479" i="5"/>
  <c r="G479" i="5" s="1"/>
  <c r="F437" i="5"/>
  <c r="G437" i="5" s="1"/>
  <c r="F319" i="5"/>
  <c r="G319" i="5" s="1"/>
  <c r="F58" i="5"/>
  <c r="G58" i="5" s="1"/>
  <c r="F378" i="5"/>
  <c r="G378" i="5" s="1"/>
  <c r="F314" i="5"/>
  <c r="G314" i="5" s="1"/>
  <c r="F114" i="5"/>
  <c r="G114" i="5" s="1"/>
  <c r="F317" i="5"/>
  <c r="G317" i="5" s="1"/>
  <c r="F32" i="5"/>
  <c r="G32" i="5" s="1"/>
  <c r="F67" i="5"/>
  <c r="G67" i="5" s="1"/>
  <c r="F47" i="5"/>
  <c r="G47" i="5" s="1"/>
  <c r="F350" i="5"/>
  <c r="G350" i="5" s="1"/>
  <c r="F46" i="5"/>
  <c r="G46" i="5" s="1"/>
  <c r="F29" i="5"/>
  <c r="G29" i="5" s="1"/>
  <c r="F445" i="5"/>
  <c r="G445" i="5" s="1"/>
  <c r="F71" i="5"/>
  <c r="G71" i="5" s="1"/>
  <c r="F54" i="5"/>
  <c r="G54" i="5" s="1"/>
  <c r="F301" i="5"/>
  <c r="G301" i="5" s="1"/>
  <c r="F18" i="5"/>
  <c r="G18" i="5" s="1"/>
  <c r="F290" i="5"/>
  <c r="G290" i="5" s="1"/>
  <c r="F348" i="5"/>
  <c r="G348" i="5" s="1"/>
  <c r="F483" i="5"/>
  <c r="G483" i="5" s="1"/>
  <c r="F451" i="5"/>
  <c r="G451" i="5" s="1"/>
  <c r="F262" i="5"/>
  <c r="G262" i="5" s="1"/>
  <c r="F173" i="5"/>
  <c r="G173" i="5" s="1"/>
  <c r="F497" i="5"/>
  <c r="G497" i="5" s="1"/>
  <c r="F21" i="5"/>
  <c r="G21" i="5" s="1"/>
  <c r="F244" i="5"/>
  <c r="G244" i="5" s="1"/>
  <c r="F186" i="5"/>
  <c r="G186" i="5" s="1"/>
  <c r="F86" i="5"/>
  <c r="G86" i="5" s="1"/>
  <c r="F305" i="5"/>
  <c r="G305" i="5" s="1"/>
  <c r="F282" i="5"/>
  <c r="G282" i="5" s="1"/>
  <c r="F410" i="5"/>
  <c r="G410" i="5" s="1"/>
  <c r="F452" i="5"/>
  <c r="G452" i="5" s="1"/>
  <c r="F462" i="5"/>
  <c r="G462" i="5" s="1"/>
  <c r="F223" i="5"/>
  <c r="G223" i="5" s="1"/>
  <c r="F31" i="5"/>
  <c r="G31" i="5" s="1"/>
  <c r="F411" i="5"/>
  <c r="G411" i="5" s="1"/>
  <c r="F495" i="5"/>
  <c r="G495" i="5" s="1"/>
  <c r="F96" i="5"/>
  <c r="G96" i="5" s="1"/>
  <c r="F424" i="5"/>
  <c r="G424" i="5" s="1"/>
  <c r="F45" i="5"/>
  <c r="G45" i="5" s="1"/>
  <c r="F189" i="5"/>
  <c r="G189" i="5" s="1"/>
  <c r="F471" i="5"/>
  <c r="G471" i="5" s="1"/>
  <c r="F164" i="5"/>
  <c r="G164" i="5" s="1"/>
  <c r="F391" i="5"/>
  <c r="G391" i="5" s="1"/>
  <c r="F233" i="5"/>
  <c r="G233" i="5" s="1"/>
  <c r="F268" i="5"/>
  <c r="G268" i="5" s="1"/>
  <c r="F171" i="5"/>
  <c r="G171" i="5" s="1"/>
  <c r="F99" i="5"/>
  <c r="G99" i="5" s="1"/>
  <c r="F95" i="5"/>
  <c r="G95" i="5" s="1"/>
  <c r="F279" i="5"/>
  <c r="G279" i="5" s="1"/>
  <c r="F365" i="5"/>
  <c r="G365" i="5" s="1"/>
  <c r="F69" i="5"/>
  <c r="G69" i="5" s="1"/>
  <c r="F419" i="5"/>
  <c r="G419" i="5" s="1"/>
  <c r="F387" i="5"/>
  <c r="G387" i="5" s="1"/>
  <c r="F366" i="5"/>
  <c r="G366" i="5" s="1"/>
  <c r="F488" i="5"/>
  <c r="G488" i="5" s="1"/>
  <c r="G2" i="5"/>
  <c r="F448" i="5"/>
  <c r="G448" i="5" s="1"/>
  <c r="F240" i="5"/>
  <c r="G240" i="5" s="1"/>
  <c r="F13" i="5"/>
  <c r="G13" i="5" s="1"/>
  <c r="F41" i="5"/>
  <c r="G41" i="5" s="1"/>
  <c r="F123" i="5"/>
  <c r="G123" i="5" s="1"/>
  <c r="F404" i="5"/>
  <c r="G404" i="5" s="1"/>
  <c r="F89" i="5"/>
  <c r="G89" i="5" s="1"/>
  <c r="F62" i="5"/>
  <c r="G62" i="5" s="1"/>
  <c r="F384" i="5"/>
  <c r="G384" i="5" s="1"/>
  <c r="F245" i="5"/>
  <c r="G245" i="5" s="1"/>
  <c r="F98" i="5"/>
  <c r="G98" i="5" s="1"/>
  <c r="F88" i="5"/>
  <c r="G88" i="5" s="1"/>
  <c r="F110" i="5"/>
  <c r="G110" i="5" s="1"/>
  <c r="F407" i="5"/>
  <c r="G407" i="5" s="1"/>
  <c r="F324" i="5"/>
  <c r="G324" i="5" s="1"/>
  <c r="F242" i="5"/>
  <c r="G242" i="5" s="1"/>
  <c r="F337" i="5"/>
  <c r="G337" i="5" s="1"/>
  <c r="F459" i="5"/>
  <c r="G459" i="5" s="1"/>
  <c r="F22" i="5"/>
  <c r="G22" i="5" s="1"/>
  <c r="F333" i="5"/>
  <c r="G333" i="5" s="1"/>
  <c r="F79" i="5"/>
  <c r="G79" i="5" s="1"/>
  <c r="F272" i="5"/>
  <c r="G272" i="5" s="1"/>
  <c r="F138" i="5"/>
  <c r="G138" i="5" s="1"/>
  <c r="F199" i="5"/>
  <c r="G199" i="5" s="1"/>
  <c r="F328" i="5"/>
  <c r="G328" i="5" s="1"/>
  <c r="F415" i="5"/>
  <c r="G415" i="5" s="1"/>
  <c r="F307" i="5"/>
  <c r="G307" i="5" s="1"/>
  <c r="F73" i="5"/>
  <c r="G73" i="5" s="1"/>
  <c r="F119" i="5"/>
  <c r="G119" i="5" s="1"/>
  <c r="F91" i="5"/>
  <c r="G91" i="5" s="1"/>
  <c r="F72" i="5"/>
  <c r="G72" i="5" s="1"/>
  <c r="F234" i="5"/>
  <c r="G234" i="5" s="1"/>
  <c r="F458" i="5"/>
  <c r="G458" i="5" s="1"/>
  <c r="F115" i="5"/>
  <c r="G115" i="5" s="1"/>
  <c r="F308" i="5"/>
  <c r="G308" i="5" s="1"/>
  <c r="F113" i="5"/>
  <c r="G113" i="5" s="1"/>
  <c r="F291" i="5"/>
  <c r="G291" i="5" s="1"/>
  <c r="F250" i="5"/>
  <c r="G250" i="5" s="1"/>
  <c r="F116" i="5"/>
  <c r="G116" i="5" s="1"/>
  <c r="F368" i="5"/>
  <c r="G368" i="5" s="1"/>
  <c r="F27" i="5"/>
  <c r="G27" i="5" s="1"/>
  <c r="F145" i="5"/>
  <c r="G145" i="5" s="1"/>
  <c r="F202" i="5"/>
  <c r="G202" i="5" s="1"/>
  <c r="F466" i="5"/>
  <c r="G466" i="5" s="1"/>
  <c r="F432" i="5"/>
  <c r="G432" i="5" s="1"/>
  <c r="F389" i="5"/>
  <c r="G389" i="5" s="1"/>
  <c r="F176" i="5"/>
  <c r="G176" i="5" s="1"/>
  <c r="F129" i="5"/>
  <c r="G129" i="5" s="1"/>
  <c r="F61" i="5"/>
  <c r="G61" i="5" s="1"/>
  <c r="F227" i="5"/>
  <c r="G227" i="5" s="1"/>
  <c r="F480" i="5"/>
  <c r="G480" i="5" s="1"/>
  <c r="F346" i="5"/>
  <c r="G346" i="5" s="1"/>
  <c r="F351" i="5"/>
  <c r="G351" i="5" s="1"/>
  <c r="F295" i="5"/>
  <c r="G295" i="5" s="1"/>
  <c r="F406" i="5"/>
  <c r="G406" i="5" s="1"/>
  <c r="F226" i="5"/>
  <c r="G226" i="5" s="1"/>
  <c r="F49" i="5"/>
  <c r="G49" i="5" s="1"/>
  <c r="F142" i="5"/>
  <c r="G142" i="5" s="1"/>
  <c r="F158" i="5"/>
  <c r="G158" i="5" s="1"/>
  <c r="F236" i="5"/>
  <c r="G236" i="5" s="1"/>
  <c r="F130" i="5"/>
  <c r="G130" i="5" s="1"/>
  <c r="F151" i="5"/>
  <c r="G151" i="5" s="1"/>
  <c r="F251" i="5"/>
  <c r="G251" i="5" s="1"/>
  <c r="F193" i="5"/>
  <c r="G193" i="5" s="1"/>
  <c r="F264" i="5"/>
  <c r="G264" i="5" s="1"/>
  <c r="F265" i="5"/>
  <c r="G265" i="5" s="1"/>
  <c r="F277" i="5"/>
  <c r="G277" i="5" s="1"/>
  <c r="F325" i="5"/>
  <c r="G325" i="5" s="1"/>
  <c r="F267" i="5"/>
  <c r="G267" i="5" s="1"/>
  <c r="F460" i="5"/>
  <c r="G460" i="5" s="1"/>
  <c r="F400" i="5"/>
  <c r="G400" i="5" s="1"/>
  <c r="F339" i="5"/>
  <c r="G339" i="5" s="1"/>
  <c r="F181" i="5"/>
  <c r="G181" i="5" s="1"/>
  <c r="F194" i="5"/>
  <c r="G194" i="5" s="1"/>
  <c r="F220" i="5"/>
  <c r="G220" i="5" s="1"/>
  <c r="F14" i="5"/>
  <c r="G14" i="5" s="1"/>
  <c r="F42" i="5"/>
  <c r="G42" i="5" s="1"/>
  <c r="F169" i="5"/>
  <c r="G169" i="5" s="1"/>
  <c r="F330" i="5"/>
  <c r="G330" i="5" s="1"/>
  <c r="F472" i="5"/>
  <c r="G472" i="5" s="1"/>
  <c r="F25" i="5"/>
  <c r="G25" i="5" s="1"/>
  <c r="F16" i="5"/>
  <c r="G16" i="5" s="1"/>
  <c r="F183" i="5"/>
  <c r="G183" i="5" s="1"/>
  <c r="F134" i="5"/>
  <c r="G134" i="5" s="1"/>
  <c r="F263" i="5"/>
  <c r="G263" i="5" s="1"/>
  <c r="F329" i="5"/>
  <c r="G329" i="5" s="1"/>
  <c r="F478" i="5"/>
  <c r="G478" i="5" s="1"/>
  <c r="F357" i="5"/>
  <c r="G357" i="5" s="1"/>
  <c r="F200" i="5"/>
  <c r="G200" i="5" s="1"/>
  <c r="F474" i="5"/>
  <c r="G474" i="5" s="1"/>
  <c r="F185" i="5"/>
  <c r="G185" i="5" s="1"/>
  <c r="F230" i="5"/>
  <c r="G230" i="5" s="1"/>
  <c r="F286" i="5"/>
  <c r="G286" i="5" s="1"/>
  <c r="F261" i="5"/>
  <c r="G261" i="5" s="1"/>
  <c r="F141" i="5"/>
  <c r="G141" i="5" s="1"/>
  <c r="F405" i="5"/>
  <c r="G405" i="5" s="1"/>
  <c r="F74" i="5"/>
  <c r="G74" i="5" s="1"/>
  <c r="F150" i="5"/>
  <c r="G150" i="5" s="1"/>
  <c r="F476" i="5"/>
  <c r="G476" i="5" s="1"/>
  <c r="F210" i="5"/>
  <c r="G210" i="5" s="1"/>
  <c r="F393" i="5"/>
  <c r="G393" i="5" s="1"/>
  <c r="F362" i="5"/>
  <c r="G362" i="5" s="1"/>
  <c r="F75" i="5"/>
  <c r="G75" i="5" s="1"/>
  <c r="F56" i="5"/>
  <c r="G56" i="5" s="1"/>
  <c r="F321" i="5"/>
  <c r="G321" i="5" s="1"/>
  <c r="F243" i="5"/>
  <c r="G243" i="5" s="1"/>
  <c r="F254" i="5"/>
  <c r="G254" i="5" s="1"/>
  <c r="F484" i="5"/>
  <c r="G484" i="5" s="1"/>
  <c r="F297" i="5"/>
  <c r="G297" i="5" s="1"/>
  <c r="F420" i="5"/>
  <c r="G420" i="5" s="1"/>
  <c r="F97" i="5"/>
  <c r="G97" i="5" s="1"/>
  <c r="F57" i="5"/>
  <c r="G57" i="5" s="1"/>
  <c r="F318" i="5"/>
  <c r="G318" i="5" s="1"/>
  <c r="F209" i="5"/>
  <c r="G209" i="5" s="1"/>
  <c r="F177" i="5"/>
  <c r="G177" i="5" s="1"/>
  <c r="F352" i="5"/>
  <c r="G352" i="5" s="1"/>
  <c r="F120" i="5"/>
  <c r="G120" i="5" s="1"/>
  <c r="F258" i="5"/>
  <c r="G258" i="5" s="1"/>
  <c r="F302" i="5"/>
  <c r="G302" i="5" s="1"/>
  <c r="F146" i="5"/>
  <c r="G146" i="5" s="1"/>
  <c r="F30" i="5"/>
  <c r="G30" i="5" s="1"/>
  <c r="F373" i="5"/>
  <c r="G373" i="5" s="1"/>
  <c r="F7" i="3"/>
  <c r="A3" i="3" s="1"/>
  <c r="I7" i="3"/>
  <c r="A6" i="3" s="1"/>
  <c r="J28" i="19"/>
  <c r="F22" i="19"/>
  <c r="F8" i="19" s="1"/>
  <c r="F7" i="19" s="1"/>
  <c r="A3" i="19" s="1"/>
  <c r="O35" i="19"/>
  <c r="K29" i="19"/>
  <c r="M13" i="19"/>
  <c r="I83" i="19"/>
  <c r="J37" i="19"/>
  <c r="N27" i="19"/>
  <c r="K18" i="19"/>
  <c r="O14" i="19"/>
  <c r="H83" i="19"/>
  <c r="F36" i="19"/>
  <c r="K38" i="19"/>
  <c r="M35" i="19"/>
  <c r="O28" i="19"/>
  <c r="K22" i="19"/>
  <c r="K13" i="19"/>
  <c r="O131" i="19"/>
  <c r="F151" i="19"/>
  <c r="F163" i="19"/>
  <c r="H37" i="19"/>
  <c r="O12" i="19"/>
  <c r="J13" i="19"/>
  <c r="J8" i="19" s="1"/>
  <c r="J7" i="19" s="1"/>
  <c r="A7" i="19" s="1"/>
  <c r="O29" i="19"/>
  <c r="L35" i="19"/>
  <c r="I13" i="19"/>
  <c r="L14" i="19"/>
  <c r="I22" i="19"/>
  <c r="L27" i="19"/>
  <c r="K35" i="19"/>
  <c r="J44" i="19"/>
  <c r="I48" i="19"/>
  <c r="K70" i="19"/>
  <c r="O17" i="22"/>
  <c r="O8" i="22" s="1"/>
  <c r="O7" i="22" s="1"/>
  <c r="E7" i="22" s="1"/>
  <c r="O29" i="22"/>
  <c r="K35" i="22"/>
  <c r="I42" i="22"/>
  <c r="N42" i="22"/>
  <c r="N8" i="22" s="1"/>
  <c r="N7" i="22" s="1"/>
  <c r="E6" i="22" s="1"/>
  <c r="I16" i="22"/>
  <c r="G16" i="22"/>
  <c r="H17" i="22"/>
  <c r="G17" i="22"/>
  <c r="M24" i="22"/>
  <c r="L24" i="22"/>
  <c r="G24" i="22"/>
  <c r="O25" i="22"/>
  <c r="G25" i="22"/>
  <c r="J30" i="22"/>
  <c r="I30" i="22"/>
  <c r="O70" i="22"/>
  <c r="K70" i="22"/>
  <c r="K82" i="19"/>
  <c r="K50" i="19"/>
  <c r="F48" i="19"/>
  <c r="L36" i="19"/>
  <c r="N29" i="19"/>
  <c r="K14" i="19"/>
  <c r="L84" i="19"/>
  <c r="L83" i="19"/>
  <c r="K74" i="19"/>
  <c r="K28" i="19"/>
  <c r="G22" i="19"/>
  <c r="K61" i="19"/>
  <c r="K77" i="19"/>
  <c r="K114" i="19"/>
  <c r="K122" i="19"/>
  <c r="K63" i="19"/>
  <c r="K79" i="19"/>
  <c r="K130" i="19"/>
  <c r="K138" i="19"/>
  <c r="K135" i="19"/>
  <c r="K146" i="19"/>
  <c r="K126" i="19"/>
  <c r="K185" i="19"/>
  <c r="K161" i="19"/>
  <c r="K174" i="19"/>
  <c r="K163" i="19"/>
  <c r="K195" i="19"/>
  <c r="K173" i="19"/>
  <c r="K162" i="19"/>
  <c r="K194" i="19"/>
  <c r="K214" i="19"/>
  <c r="K230" i="19"/>
  <c r="K246" i="19"/>
  <c r="K262" i="19"/>
  <c r="K215" i="19"/>
  <c r="K231" i="19"/>
  <c r="K247" i="19"/>
  <c r="K263" i="19"/>
  <c r="K212" i="19"/>
  <c r="K228" i="19"/>
  <c r="K244" i="19"/>
  <c r="K260" i="19"/>
  <c r="K213" i="19"/>
  <c r="K229" i="19"/>
  <c r="K245" i="19"/>
  <c r="K261" i="19"/>
  <c r="F44" i="19"/>
  <c r="J36" i="19"/>
  <c r="N13" i="19"/>
  <c r="N8" i="19" s="1"/>
  <c r="N7" i="19" s="1"/>
  <c r="E6" i="19" s="1"/>
  <c r="J84" i="19"/>
  <c r="J135" i="19"/>
  <c r="J139" i="19"/>
  <c r="H84" i="19"/>
  <c r="K37" i="19"/>
  <c r="O27" i="19"/>
  <c r="K21" i="19"/>
  <c r="K15" i="19"/>
  <c r="O11" i="19"/>
  <c r="I105" i="19"/>
  <c r="M48" i="19"/>
  <c r="G43" i="19"/>
  <c r="N35" i="19"/>
  <c r="J29" i="19"/>
  <c r="N19" i="19"/>
  <c r="M16" i="19"/>
  <c r="L13" i="19"/>
  <c r="K10" i="19"/>
  <c r="H75" i="19"/>
  <c r="H91" i="19"/>
  <c r="H90" i="19"/>
  <c r="H45" i="19"/>
  <c r="H65" i="19"/>
  <c r="H126" i="19"/>
  <c r="H219" i="19"/>
  <c r="H149" i="19"/>
  <c r="H122" i="19"/>
  <c r="H251" i="19"/>
  <c r="H165" i="19"/>
  <c r="H207" i="19"/>
  <c r="H170" i="19"/>
  <c r="H227" i="19"/>
  <c r="H203" i="19"/>
  <c r="H211" i="19"/>
  <c r="H263" i="19"/>
  <c r="H212" i="19"/>
  <c r="H228" i="19"/>
  <c r="H244" i="19"/>
  <c r="H260" i="19"/>
  <c r="H213" i="19"/>
  <c r="H229" i="19"/>
  <c r="H245" i="19"/>
  <c r="H261" i="19"/>
  <c r="H214" i="19"/>
  <c r="H230" i="19"/>
  <c r="H246" i="19"/>
  <c r="J73" i="19"/>
  <c r="F43" i="19"/>
  <c r="O36" i="19"/>
  <c r="K30" i="19"/>
  <c r="M27" i="19"/>
  <c r="O20" i="19"/>
  <c r="N14" i="19"/>
  <c r="M11" i="19"/>
  <c r="O63" i="19"/>
  <c r="O79" i="19"/>
  <c r="O99" i="19"/>
  <c r="O94" i="19"/>
  <c r="O65" i="19"/>
  <c r="O81" i="19"/>
  <c r="O115" i="19"/>
  <c r="O151" i="19"/>
  <c r="O130" i="19"/>
  <c r="O146" i="19"/>
  <c r="O189" i="19"/>
  <c r="O178" i="19"/>
  <c r="O150" i="19"/>
  <c r="O182" i="19"/>
  <c r="O212" i="19"/>
  <c r="O228" i="19"/>
  <c r="O244" i="19"/>
  <c r="O260" i="19"/>
  <c r="O213" i="19"/>
  <c r="O229" i="19"/>
  <c r="O245" i="19"/>
  <c r="O261" i="19"/>
  <c r="O214" i="19"/>
  <c r="O230" i="19"/>
  <c r="O246" i="19"/>
  <c r="O262" i="19"/>
  <c r="O215" i="19"/>
  <c r="O231" i="19"/>
  <c r="O247" i="19"/>
  <c r="O263" i="19"/>
  <c r="G53" i="19"/>
  <c r="F98" i="19"/>
  <c r="F139" i="19"/>
  <c r="H29" i="19"/>
  <c r="L11" i="19"/>
  <c r="L12" i="19"/>
  <c r="O76" i="19"/>
  <c r="I18" i="19"/>
  <c r="J26" i="19"/>
  <c r="L30" i="22"/>
  <c r="J16" i="22"/>
  <c r="O24" i="22"/>
  <c r="K17" i="22"/>
  <c r="H23" i="22"/>
  <c r="I23" i="22"/>
  <c r="K27" i="22"/>
  <c r="I27" i="22"/>
  <c r="N55" i="22"/>
  <c r="I55" i="22"/>
  <c r="I27" i="19"/>
  <c r="J14" i="19"/>
  <c r="H35" i="19"/>
  <c r="L29" i="19"/>
  <c r="N22" i="19"/>
  <c r="J83" i="19"/>
  <c r="N28" i="19"/>
  <c r="K66" i="19"/>
  <c r="I36" i="19"/>
  <c r="K33" i="19"/>
  <c r="G27" i="19"/>
  <c r="H14" i="19"/>
  <c r="H8" i="19" s="1"/>
  <c r="H7" i="19" s="1"/>
  <c r="A5" i="19" s="1"/>
  <c r="I84" i="19"/>
  <c r="I135" i="19"/>
  <c r="M131" i="19"/>
  <c r="H28" i="19"/>
  <c r="I12" i="19"/>
  <c r="K90" i="19"/>
  <c r="K58" i="19"/>
  <c r="K46" i="19"/>
  <c r="K42" i="19"/>
  <c r="O83" i="19"/>
  <c r="I11" i="19"/>
  <c r="G12" i="19"/>
  <c r="G8" i="19" s="1"/>
  <c r="G7" i="19" s="1"/>
  <c r="A4" i="19" s="1"/>
  <c r="O33" i="19"/>
  <c r="L19" i="19"/>
  <c r="H24" i="22"/>
  <c r="L15" i="22"/>
  <c r="L12" i="22"/>
  <c r="L46" i="22"/>
  <c r="I24" i="22"/>
  <c r="L13" i="22"/>
  <c r="F17" i="22"/>
  <c r="L62" i="22"/>
  <c r="H20" i="22"/>
  <c r="M20" i="22"/>
  <c r="M8" i="22" s="1"/>
  <c r="M7" i="22" s="1"/>
  <c r="E5" i="22" s="1"/>
  <c r="K31" i="22"/>
  <c r="O33" i="22"/>
  <c r="G37" i="22"/>
  <c r="J49" i="22"/>
  <c r="H15" i="22"/>
  <c r="H11" i="22"/>
  <c r="H101" i="22"/>
  <c r="N19" i="24"/>
  <c r="J19" i="24"/>
  <c r="F19" i="24"/>
  <c r="N27" i="24"/>
  <c r="J27" i="24"/>
  <c r="F27" i="24"/>
  <c r="N35" i="24"/>
  <c r="J35" i="24"/>
  <c r="F35" i="24"/>
  <c r="N43" i="24"/>
  <c r="J43" i="24"/>
  <c r="F43" i="24"/>
  <c r="H10" i="22"/>
  <c r="H8" i="22" s="1"/>
  <c r="H7" i="22" s="1"/>
  <c r="A5" i="22" s="1"/>
  <c r="F63" i="22"/>
  <c r="M15" i="23"/>
  <c r="O25" i="23"/>
  <c r="H17" i="23"/>
  <c r="H16" i="23"/>
  <c r="F32" i="23"/>
  <c r="O21" i="23"/>
  <c r="O8" i="23" s="1"/>
  <c r="O7" i="23" s="1"/>
  <c r="E7" i="23" s="1"/>
  <c r="H11" i="23"/>
  <c r="M13" i="23"/>
  <c r="N13" i="23"/>
  <c r="J14" i="23"/>
  <c r="N20" i="23"/>
  <c r="G21" i="23"/>
  <c r="G8" i="23" s="1"/>
  <c r="G7" i="23" s="1"/>
  <c r="A4" i="23" s="1"/>
  <c r="M28" i="23"/>
  <c r="N50" i="23"/>
  <c r="F10" i="24"/>
  <c r="J10" i="24"/>
  <c r="N10" i="24"/>
  <c r="I11" i="24"/>
  <c r="M11" i="24"/>
  <c r="G13" i="24"/>
  <c r="K13" i="24"/>
  <c r="F14" i="24"/>
  <c r="J14" i="24"/>
  <c r="N14" i="24"/>
  <c r="I15" i="24"/>
  <c r="M15" i="24"/>
  <c r="H16" i="24"/>
  <c r="H8" i="24" s="1"/>
  <c r="H7" i="24" s="1"/>
  <c r="A5" i="24" s="1"/>
  <c r="N16" i="24"/>
  <c r="I18" i="24"/>
  <c r="G19" i="24"/>
  <c r="L19" i="24"/>
  <c r="L8" i="24" s="1"/>
  <c r="L7" i="24" s="1"/>
  <c r="E4" i="24" s="1"/>
  <c r="N21" i="24"/>
  <c r="J21" i="24"/>
  <c r="F21" i="24"/>
  <c r="I23" i="24"/>
  <c r="H25" i="24"/>
  <c r="M25" i="24"/>
  <c r="G27" i="24"/>
  <c r="L27" i="24"/>
  <c r="N29" i="24"/>
  <c r="J29" i="24"/>
  <c r="F29" i="24"/>
  <c r="I31" i="24"/>
  <c r="H33" i="24"/>
  <c r="M33" i="24"/>
  <c r="G35" i="24"/>
  <c r="L35" i="24"/>
  <c r="N37" i="24"/>
  <c r="J37" i="24"/>
  <c r="F37" i="24"/>
  <c r="I39" i="24"/>
  <c r="H41" i="24"/>
  <c r="M41" i="24"/>
  <c r="G43" i="24"/>
  <c r="L43" i="24"/>
  <c r="N45" i="24"/>
  <c r="J45" i="24"/>
  <c r="F45" i="24"/>
  <c r="I47" i="24"/>
  <c r="K29" i="23"/>
  <c r="H18" i="23"/>
  <c r="J17" i="23"/>
  <c r="J8" i="23" s="1"/>
  <c r="J7" i="23" s="1"/>
  <c r="A7" i="23" s="1"/>
  <c r="L14" i="23"/>
  <c r="L8" i="23" s="1"/>
  <c r="L7" i="23" s="1"/>
  <c r="E4" i="23" s="1"/>
  <c r="K11" i="23"/>
  <c r="K57" i="23"/>
  <c r="I11" i="23"/>
  <c r="F13" i="23"/>
  <c r="F8" i="23" s="1"/>
  <c r="F7" i="23" s="1"/>
  <c r="A3" i="23" s="1"/>
  <c r="H14" i="23"/>
  <c r="I16" i="23"/>
  <c r="F20" i="23"/>
  <c r="L27" i="23"/>
  <c r="G10" i="24"/>
  <c r="K10" i="24"/>
  <c r="F11" i="24"/>
  <c r="J11" i="24"/>
  <c r="N11" i="24"/>
  <c r="G14" i="24"/>
  <c r="K14" i="24"/>
  <c r="F15" i="24"/>
  <c r="J15" i="24"/>
  <c r="N15" i="24"/>
  <c r="J16" i="24"/>
  <c r="O18" i="24"/>
  <c r="O8" i="24" s="1"/>
  <c r="O7" i="24" s="1"/>
  <c r="E7" i="24" s="1"/>
  <c r="K18" i="24"/>
  <c r="G18" i="24"/>
  <c r="H19" i="24"/>
  <c r="M19" i="24"/>
  <c r="N23" i="24"/>
  <c r="J23" i="24"/>
  <c r="F23" i="24"/>
  <c r="I25" i="24"/>
  <c r="H27" i="24"/>
  <c r="M27" i="24"/>
  <c r="N31" i="24"/>
  <c r="J31" i="24"/>
  <c r="F31" i="24"/>
  <c r="I33" i="24"/>
  <c r="H35" i="24"/>
  <c r="M35" i="24"/>
  <c r="N39" i="24"/>
  <c r="J39" i="24"/>
  <c r="F39" i="24"/>
  <c r="I41" i="24"/>
  <c r="H43" i="24"/>
  <c r="M43" i="24"/>
  <c r="N47" i="24"/>
  <c r="J47" i="24"/>
  <c r="F47" i="24"/>
  <c r="K65" i="23"/>
  <c r="G11" i="24"/>
  <c r="K11" i="24"/>
  <c r="G15" i="24"/>
  <c r="K15" i="24"/>
  <c r="M16" i="24"/>
  <c r="I16" i="24"/>
  <c r="I19" i="24"/>
  <c r="O19" i="24"/>
  <c r="N25" i="24"/>
  <c r="J25" i="24"/>
  <c r="F25" i="24"/>
  <c r="I27" i="24"/>
  <c r="O27" i="24"/>
  <c r="N33" i="24"/>
  <c r="J33" i="24"/>
  <c r="F33" i="24"/>
  <c r="I35" i="24"/>
  <c r="O35" i="24"/>
  <c r="N41" i="24"/>
  <c r="J41" i="24"/>
  <c r="F41" i="24"/>
  <c r="I43" i="24"/>
  <c r="O43" i="24"/>
  <c r="F96" i="24"/>
  <c r="J96" i="24"/>
  <c r="N96" i="24"/>
  <c r="F100" i="24"/>
  <c r="J100" i="24"/>
  <c r="N100" i="24"/>
  <c r="F104" i="24"/>
  <c r="J104" i="24"/>
  <c r="N104" i="24"/>
  <c r="F108" i="24"/>
  <c r="J108" i="24"/>
  <c r="N108" i="24"/>
  <c r="F112" i="24"/>
  <c r="J112" i="24"/>
  <c r="N112" i="24"/>
  <c r="F116" i="24"/>
  <c r="J116" i="24"/>
  <c r="N116" i="24"/>
  <c r="F120" i="24"/>
  <c r="J120" i="24"/>
  <c r="N120" i="24"/>
  <c r="F124" i="24"/>
  <c r="J124" i="24"/>
  <c r="N124" i="24"/>
  <c r="F128" i="24"/>
  <c r="J128" i="24"/>
  <c r="N128" i="24"/>
  <c r="F132" i="24"/>
  <c r="J132" i="24"/>
  <c r="N132" i="24"/>
  <c r="F136" i="24"/>
  <c r="J136" i="24"/>
  <c r="N136" i="24"/>
  <c r="F140" i="24"/>
  <c r="J140" i="24"/>
  <c r="N140" i="24"/>
  <c r="F144" i="24"/>
  <c r="J144" i="24"/>
  <c r="N144" i="24"/>
  <c r="F148" i="24"/>
  <c r="J148" i="24"/>
  <c r="N148" i="24"/>
  <c r="F152" i="24"/>
  <c r="J152" i="24"/>
  <c r="N152" i="24"/>
  <c r="F156" i="24"/>
  <c r="J156" i="24"/>
  <c r="N156" i="24"/>
  <c r="F160" i="24"/>
  <c r="J160" i="24"/>
  <c r="N160" i="24"/>
  <c r="F164" i="24"/>
  <c r="J164" i="24"/>
  <c r="N164" i="24"/>
  <c r="F168" i="24"/>
  <c r="J168" i="24"/>
  <c r="N168" i="24"/>
  <c r="F172" i="24"/>
  <c r="J172" i="24"/>
  <c r="N172" i="24"/>
  <c r="F176" i="24"/>
  <c r="J176" i="24"/>
  <c r="N176" i="24"/>
  <c r="F180" i="24"/>
  <c r="J180" i="24"/>
  <c r="N180" i="24"/>
  <c r="F184" i="24"/>
  <c r="J184" i="24"/>
  <c r="N184" i="24"/>
  <c r="F188" i="24"/>
  <c r="J188" i="24"/>
  <c r="N188" i="24"/>
  <c r="F192" i="24"/>
  <c r="J192" i="24"/>
  <c r="N192" i="24"/>
  <c r="F196" i="24"/>
  <c r="J196" i="24"/>
  <c r="N196" i="24"/>
  <c r="H241" i="24"/>
  <c r="H249" i="24"/>
  <c r="H257" i="24"/>
  <c r="J260" i="24"/>
  <c r="F263" i="24"/>
  <c r="F261" i="24"/>
  <c r="F259" i="24"/>
  <c r="F257" i="24"/>
  <c r="F255" i="24"/>
  <c r="F253" i="24"/>
  <c r="F251" i="24"/>
  <c r="F249" i="24"/>
  <c r="F247" i="24"/>
  <c r="F245" i="24"/>
  <c r="F243" i="24"/>
  <c r="F241" i="24"/>
  <c r="F239" i="24"/>
  <c r="F237" i="24"/>
  <c r="N263" i="24"/>
  <c r="N261" i="24"/>
  <c r="N259" i="24"/>
  <c r="N257" i="24"/>
  <c r="N255" i="24"/>
  <c r="N253" i="24"/>
  <c r="N251" i="24"/>
  <c r="N249" i="24"/>
  <c r="N247" i="24"/>
  <c r="N245" i="24"/>
  <c r="N243" i="24"/>
  <c r="N241" i="24"/>
  <c r="N239" i="24"/>
  <c r="N237" i="24"/>
  <c r="N235" i="24"/>
  <c r="O12" i="25"/>
  <c r="K12" i="25"/>
  <c r="G12" i="25"/>
  <c r="N12" i="25"/>
  <c r="N8" i="25" s="1"/>
  <c r="N7" i="25" s="1"/>
  <c r="E6" i="25" s="1"/>
  <c r="J12" i="25"/>
  <c r="F12" i="25"/>
  <c r="F8" i="25" s="1"/>
  <c r="F7" i="25" s="1"/>
  <c r="A3" i="25" s="1"/>
  <c r="N13" i="25"/>
  <c r="J13" i="25"/>
  <c r="F13" i="25"/>
  <c r="M13" i="25"/>
  <c r="I13" i="25"/>
  <c r="L16" i="25"/>
  <c r="L17" i="25"/>
  <c r="G96" i="24"/>
  <c r="K96" i="24"/>
  <c r="O96" i="24"/>
  <c r="I98" i="24"/>
  <c r="M98" i="24"/>
  <c r="G100" i="24"/>
  <c r="K100" i="24"/>
  <c r="O100" i="24"/>
  <c r="I102" i="24"/>
  <c r="M102" i="24"/>
  <c r="G104" i="24"/>
  <c r="K104" i="24"/>
  <c r="O104" i="24"/>
  <c r="I106" i="24"/>
  <c r="M106" i="24"/>
  <c r="G108" i="24"/>
  <c r="K108" i="24"/>
  <c r="O108" i="24"/>
  <c r="I110" i="24"/>
  <c r="M110" i="24"/>
  <c r="G112" i="24"/>
  <c r="K112" i="24"/>
  <c r="O112" i="24"/>
  <c r="I114" i="24"/>
  <c r="M114" i="24"/>
  <c r="G116" i="24"/>
  <c r="K116" i="24"/>
  <c r="O116" i="24"/>
  <c r="I118" i="24"/>
  <c r="M118" i="24"/>
  <c r="G120" i="24"/>
  <c r="K120" i="24"/>
  <c r="O120" i="24"/>
  <c r="I122" i="24"/>
  <c r="M122" i="24"/>
  <c r="G124" i="24"/>
  <c r="K124" i="24"/>
  <c r="O124" i="24"/>
  <c r="I126" i="24"/>
  <c r="M126" i="24"/>
  <c r="G128" i="24"/>
  <c r="K128" i="24"/>
  <c r="O128" i="24"/>
  <c r="I130" i="24"/>
  <c r="M130" i="24"/>
  <c r="G132" i="24"/>
  <c r="K132" i="24"/>
  <c r="O132" i="24"/>
  <c r="I134" i="24"/>
  <c r="M134" i="24"/>
  <c r="G136" i="24"/>
  <c r="K136" i="24"/>
  <c r="O136" i="24"/>
  <c r="I138" i="24"/>
  <c r="M138" i="24"/>
  <c r="G140" i="24"/>
  <c r="K140" i="24"/>
  <c r="O140" i="24"/>
  <c r="I142" i="24"/>
  <c r="M142" i="24"/>
  <c r="G144" i="24"/>
  <c r="K144" i="24"/>
  <c r="O144" i="24"/>
  <c r="I146" i="24"/>
  <c r="M146" i="24"/>
  <c r="G148" i="24"/>
  <c r="K148" i="24"/>
  <c r="O148" i="24"/>
  <c r="I150" i="24"/>
  <c r="M150" i="24"/>
  <c r="G152" i="24"/>
  <c r="K152" i="24"/>
  <c r="O152" i="24"/>
  <c r="I154" i="24"/>
  <c r="M154" i="24"/>
  <c r="G156" i="24"/>
  <c r="K156" i="24"/>
  <c r="O156" i="24"/>
  <c r="I158" i="24"/>
  <c r="M158" i="24"/>
  <c r="G160" i="24"/>
  <c r="K160" i="24"/>
  <c r="O160" i="24"/>
  <c r="I162" i="24"/>
  <c r="M162" i="24"/>
  <c r="G164" i="24"/>
  <c r="K164" i="24"/>
  <c r="O164" i="24"/>
  <c r="I166" i="24"/>
  <c r="M166" i="24"/>
  <c r="G168" i="24"/>
  <c r="K168" i="24"/>
  <c r="O168" i="24"/>
  <c r="I170" i="24"/>
  <c r="M170" i="24"/>
  <c r="G172" i="24"/>
  <c r="K172" i="24"/>
  <c r="O172" i="24"/>
  <c r="I174" i="24"/>
  <c r="M174" i="24"/>
  <c r="G176" i="24"/>
  <c r="K176" i="24"/>
  <c r="O176" i="24"/>
  <c r="I178" i="24"/>
  <c r="M178" i="24"/>
  <c r="G180" i="24"/>
  <c r="K180" i="24"/>
  <c r="O180" i="24"/>
  <c r="I182" i="24"/>
  <c r="M182" i="24"/>
  <c r="G184" i="24"/>
  <c r="K184" i="24"/>
  <c r="O184" i="24"/>
  <c r="I186" i="24"/>
  <c r="M186" i="24"/>
  <c r="G188" i="24"/>
  <c r="K188" i="24"/>
  <c r="O188" i="24"/>
  <c r="I190" i="24"/>
  <c r="M190" i="24"/>
  <c r="G192" i="24"/>
  <c r="K192" i="24"/>
  <c r="O192" i="24"/>
  <c r="I194" i="24"/>
  <c r="M194" i="24"/>
  <c r="G196" i="24"/>
  <c r="K196" i="24"/>
  <c r="O196" i="24"/>
  <c r="I198" i="24"/>
  <c r="M198" i="24"/>
  <c r="H239" i="24"/>
  <c r="J242" i="24"/>
  <c r="H247" i="24"/>
  <c r="J250" i="24"/>
  <c r="F252" i="24"/>
  <c r="H255" i="24"/>
  <c r="N256" i="24"/>
  <c r="F260" i="24"/>
  <c r="L263" i="24"/>
  <c r="L262" i="24"/>
  <c r="L260" i="24"/>
  <c r="L258" i="24"/>
  <c r="L256" i="24"/>
  <c r="L254" i="24"/>
  <c r="L252" i="24"/>
  <c r="L250" i="24"/>
  <c r="L248" i="24"/>
  <c r="L246" i="24"/>
  <c r="L244" i="24"/>
  <c r="L242" i="24"/>
  <c r="L240" i="24"/>
  <c r="L238" i="24"/>
  <c r="L236" i="24"/>
  <c r="I12" i="25"/>
  <c r="I8" i="25" s="1"/>
  <c r="I7" i="25" s="1"/>
  <c r="A6" i="25" s="1"/>
  <c r="K13" i="25"/>
  <c r="G17" i="25"/>
  <c r="G20" i="25"/>
  <c r="N22" i="25"/>
  <c r="J22" i="25"/>
  <c r="F22" i="25"/>
  <c r="M22" i="25"/>
  <c r="I22" i="25"/>
  <c r="H245" i="24"/>
  <c r="H253" i="24"/>
  <c r="J263" i="24"/>
  <c r="J261" i="24"/>
  <c r="J259" i="24"/>
  <c r="J257" i="24"/>
  <c r="J255" i="24"/>
  <c r="J253" i="24"/>
  <c r="J251" i="24"/>
  <c r="J249" i="24"/>
  <c r="J247" i="24"/>
  <c r="J245" i="24"/>
  <c r="J243" i="24"/>
  <c r="J241" i="24"/>
  <c r="J239" i="24"/>
  <c r="J237" i="24"/>
  <c r="L12" i="25"/>
  <c r="L8" i="25" s="1"/>
  <c r="L7" i="25" s="1"/>
  <c r="E4" i="25" s="1"/>
  <c r="O16" i="25"/>
  <c r="K16" i="25"/>
  <c r="G16" i="25"/>
  <c r="N16" i="25"/>
  <c r="J16" i="25"/>
  <c r="F16" i="25"/>
  <c r="N17" i="25"/>
  <c r="J17" i="25"/>
  <c r="F17" i="25"/>
  <c r="M17" i="25"/>
  <c r="I17" i="25"/>
  <c r="N20" i="25"/>
  <c r="J20" i="25"/>
  <c r="F20" i="25"/>
  <c r="M20" i="25"/>
  <c r="I20" i="25"/>
  <c r="F49" i="24"/>
  <c r="J49" i="24"/>
  <c r="F51" i="24"/>
  <c r="J51" i="24"/>
  <c r="F53" i="24"/>
  <c r="J53" i="24"/>
  <c r="F55" i="24"/>
  <c r="J55" i="24"/>
  <c r="F57" i="24"/>
  <c r="J57" i="24"/>
  <c r="F59" i="24"/>
  <c r="J59" i="24"/>
  <c r="F61" i="24"/>
  <c r="J61" i="24"/>
  <c r="F63" i="24"/>
  <c r="J63" i="24"/>
  <c r="F65" i="24"/>
  <c r="J65" i="24"/>
  <c r="F67" i="24"/>
  <c r="J67" i="24"/>
  <c r="F69" i="24"/>
  <c r="J69" i="24"/>
  <c r="F71" i="24"/>
  <c r="J71" i="24"/>
  <c r="F73" i="24"/>
  <c r="J73" i="24"/>
  <c r="F75" i="24"/>
  <c r="J75" i="24"/>
  <c r="F77" i="24"/>
  <c r="J77" i="24"/>
  <c r="F79" i="24"/>
  <c r="J79" i="24"/>
  <c r="F81" i="24"/>
  <c r="J81" i="24"/>
  <c r="F83" i="24"/>
  <c r="J83" i="24"/>
  <c r="F85" i="24"/>
  <c r="J85" i="24"/>
  <c r="F87" i="24"/>
  <c r="J87" i="24"/>
  <c r="F89" i="24"/>
  <c r="J89" i="24"/>
  <c r="F91" i="24"/>
  <c r="J91" i="24"/>
  <c r="F93" i="24"/>
  <c r="J93" i="24"/>
  <c r="F95" i="24"/>
  <c r="J95" i="24"/>
  <c r="I96" i="24"/>
  <c r="G98" i="24"/>
  <c r="K98" i="24"/>
  <c r="F99" i="24"/>
  <c r="J99" i="24"/>
  <c r="I100" i="24"/>
  <c r="G102" i="24"/>
  <c r="K102" i="24"/>
  <c r="F103" i="24"/>
  <c r="J103" i="24"/>
  <c r="I104" i="24"/>
  <c r="G106" i="24"/>
  <c r="K106" i="24"/>
  <c r="F107" i="24"/>
  <c r="J107" i="24"/>
  <c r="I108" i="24"/>
  <c r="G110" i="24"/>
  <c r="K110" i="24"/>
  <c r="F111" i="24"/>
  <c r="J111" i="24"/>
  <c r="I112" i="24"/>
  <c r="G114" i="24"/>
  <c r="K114" i="24"/>
  <c r="F115" i="24"/>
  <c r="J115" i="24"/>
  <c r="I116" i="24"/>
  <c r="G118" i="24"/>
  <c r="K118" i="24"/>
  <c r="F119" i="24"/>
  <c r="J119" i="24"/>
  <c r="I120" i="24"/>
  <c r="G122" i="24"/>
  <c r="K122" i="24"/>
  <c r="F123" i="24"/>
  <c r="J123" i="24"/>
  <c r="I124" i="24"/>
  <c r="G126" i="24"/>
  <c r="K126" i="24"/>
  <c r="F127" i="24"/>
  <c r="J127" i="24"/>
  <c r="I128" i="24"/>
  <c r="G130" i="24"/>
  <c r="K130" i="24"/>
  <c r="F131" i="24"/>
  <c r="J131" i="24"/>
  <c r="I132" i="24"/>
  <c r="G134" i="24"/>
  <c r="K134" i="24"/>
  <c r="F135" i="24"/>
  <c r="J135" i="24"/>
  <c r="I136" i="24"/>
  <c r="G138" i="24"/>
  <c r="K138" i="24"/>
  <c r="F139" i="24"/>
  <c r="J139" i="24"/>
  <c r="I140" i="24"/>
  <c r="G142" i="24"/>
  <c r="K142" i="24"/>
  <c r="F143" i="24"/>
  <c r="J143" i="24"/>
  <c r="I144" i="24"/>
  <c r="G146" i="24"/>
  <c r="K146" i="24"/>
  <c r="F147" i="24"/>
  <c r="J147" i="24"/>
  <c r="I148" i="24"/>
  <c r="G150" i="24"/>
  <c r="K150" i="24"/>
  <c r="F151" i="24"/>
  <c r="J151" i="24"/>
  <c r="I152" i="24"/>
  <c r="G154" i="24"/>
  <c r="K154" i="24"/>
  <c r="F155" i="24"/>
  <c r="J155" i="24"/>
  <c r="I156" i="24"/>
  <c r="G158" i="24"/>
  <c r="K158" i="24"/>
  <c r="F159" i="24"/>
  <c r="J159" i="24"/>
  <c r="I160" i="24"/>
  <c r="G162" i="24"/>
  <c r="K162" i="24"/>
  <c r="F163" i="24"/>
  <c r="J163" i="24"/>
  <c r="I164" i="24"/>
  <c r="G166" i="24"/>
  <c r="K166" i="24"/>
  <c r="F167" i="24"/>
  <c r="J167" i="24"/>
  <c r="I168" i="24"/>
  <c r="G170" i="24"/>
  <c r="K170" i="24"/>
  <c r="F171" i="24"/>
  <c r="J171" i="24"/>
  <c r="I172" i="24"/>
  <c r="G174" i="24"/>
  <c r="K174" i="24"/>
  <c r="F175" i="24"/>
  <c r="J175" i="24"/>
  <c r="I176" i="24"/>
  <c r="G178" i="24"/>
  <c r="K178" i="24"/>
  <c r="F179" i="24"/>
  <c r="J179" i="24"/>
  <c r="I180" i="24"/>
  <c r="G182" i="24"/>
  <c r="K182" i="24"/>
  <c r="F183" i="24"/>
  <c r="J183" i="24"/>
  <c r="I184" i="24"/>
  <c r="G186" i="24"/>
  <c r="K186" i="24"/>
  <c r="F187" i="24"/>
  <c r="J187" i="24"/>
  <c r="I188" i="24"/>
  <c r="G190" i="24"/>
  <c r="K190" i="24"/>
  <c r="F191" i="24"/>
  <c r="J191" i="24"/>
  <c r="I192" i="24"/>
  <c r="G194" i="24"/>
  <c r="K194" i="24"/>
  <c r="F195" i="24"/>
  <c r="J195" i="24"/>
  <c r="I196" i="24"/>
  <c r="G198" i="24"/>
  <c r="K198" i="24"/>
  <c r="F199" i="24"/>
  <c r="J199" i="24"/>
  <c r="H263" i="24"/>
  <c r="H262" i="24"/>
  <c r="H260" i="24"/>
  <c r="H258" i="24"/>
  <c r="H256" i="24"/>
  <c r="H254" i="24"/>
  <c r="H252" i="24"/>
  <c r="H250" i="24"/>
  <c r="H248" i="24"/>
  <c r="H246" i="24"/>
  <c r="H244" i="24"/>
  <c r="H242" i="24"/>
  <c r="H240" i="24"/>
  <c r="H238" i="24"/>
  <c r="H236" i="24"/>
  <c r="M12" i="25"/>
  <c r="M8" i="25" s="1"/>
  <c r="M7" i="25" s="1"/>
  <c r="E5" i="25" s="1"/>
  <c r="G13" i="25"/>
  <c r="O13" i="25"/>
  <c r="I16" i="25"/>
  <c r="K17" i="25"/>
  <c r="K20" i="25"/>
  <c r="M58" i="25"/>
  <c r="I58" i="25"/>
  <c r="O58" i="25"/>
  <c r="O59" i="25"/>
  <c r="K59" i="25"/>
  <c r="G59" i="25"/>
  <c r="M59" i="25"/>
  <c r="I59" i="25"/>
  <c r="M60" i="25"/>
  <c r="I60" i="25"/>
  <c r="O60" i="25"/>
  <c r="K60" i="25"/>
  <c r="G60" i="25"/>
  <c r="O61" i="25"/>
  <c r="K61" i="25"/>
  <c r="G61" i="25"/>
  <c r="M61" i="25"/>
  <c r="I61" i="25"/>
  <c r="M62" i="25"/>
  <c r="I62" i="25"/>
  <c r="O62" i="25"/>
  <c r="K62" i="25"/>
  <c r="G62" i="25"/>
  <c r="O63" i="25"/>
  <c r="K63" i="25"/>
  <c r="G63" i="25"/>
  <c r="M63" i="25"/>
  <c r="I63" i="25"/>
  <c r="M64" i="25"/>
  <c r="I64" i="25"/>
  <c r="O64" i="25"/>
  <c r="K64" i="25"/>
  <c r="G64" i="25"/>
  <c r="O65" i="25"/>
  <c r="K65" i="25"/>
  <c r="G65" i="25"/>
  <c r="M65" i="25"/>
  <c r="I65" i="25"/>
  <c r="M66" i="25"/>
  <c r="I66" i="25"/>
  <c r="O66" i="25"/>
  <c r="K66" i="25"/>
  <c r="G66" i="25"/>
  <c r="O67" i="25"/>
  <c r="K67" i="25"/>
  <c r="G67" i="25"/>
  <c r="M67" i="25"/>
  <c r="I67" i="25"/>
  <c r="M68" i="25"/>
  <c r="I68" i="25"/>
  <c r="O68" i="25"/>
  <c r="K68" i="25"/>
  <c r="G68" i="25"/>
  <c r="O69" i="25"/>
  <c r="K69" i="25"/>
  <c r="G69" i="25"/>
  <c r="M69" i="25"/>
  <c r="I69" i="25"/>
  <c r="M70" i="25"/>
  <c r="I70" i="25"/>
  <c r="O70" i="25"/>
  <c r="K70" i="25"/>
  <c r="G70" i="25"/>
  <c r="H74" i="25"/>
  <c r="O41" i="25"/>
  <c r="K41" i="25"/>
  <c r="G41" i="25"/>
  <c r="M42" i="25"/>
  <c r="I42" i="25"/>
  <c r="O45" i="25"/>
  <c r="K45" i="25"/>
  <c r="G45" i="25"/>
  <c r="M46" i="25"/>
  <c r="I46" i="25"/>
  <c r="O49" i="25"/>
  <c r="K49" i="25"/>
  <c r="G49" i="25"/>
  <c r="M50" i="25"/>
  <c r="I50" i="25"/>
  <c r="O53" i="25"/>
  <c r="K53" i="25"/>
  <c r="G53" i="25"/>
  <c r="M54" i="25"/>
  <c r="I54" i="25"/>
  <c r="O57" i="25"/>
  <c r="K57" i="25"/>
  <c r="G57" i="25"/>
  <c r="F58" i="25"/>
  <c r="K58" i="25"/>
  <c r="J59" i="25"/>
  <c r="J60" i="25"/>
  <c r="J61" i="25"/>
  <c r="J62" i="25"/>
  <c r="J63" i="25"/>
  <c r="J64" i="25"/>
  <c r="J65" i="25"/>
  <c r="J66" i="25"/>
  <c r="J67" i="25"/>
  <c r="J68" i="25"/>
  <c r="J69" i="25"/>
  <c r="J70" i="25"/>
  <c r="N72" i="25"/>
  <c r="J72" i="25"/>
  <c r="F72" i="25"/>
  <c r="M72" i="25"/>
  <c r="I72" i="25"/>
  <c r="O72" i="25"/>
  <c r="K72" i="25"/>
  <c r="G72" i="25"/>
  <c r="G11" i="25"/>
  <c r="K11" i="25"/>
  <c r="K8" i="25" s="1"/>
  <c r="K7" i="25" s="1"/>
  <c r="E3" i="25" s="1"/>
  <c r="G15" i="25"/>
  <c r="K15" i="25"/>
  <c r="G19" i="25"/>
  <c r="K19" i="25"/>
  <c r="G21" i="25"/>
  <c r="K21" i="25"/>
  <c r="G23" i="25"/>
  <c r="K23" i="25"/>
  <c r="I24" i="25"/>
  <c r="M24" i="25"/>
  <c r="G25" i="25"/>
  <c r="K25" i="25"/>
  <c r="I26" i="25"/>
  <c r="M26" i="25"/>
  <c r="G27" i="25"/>
  <c r="K27" i="25"/>
  <c r="I28" i="25"/>
  <c r="M28" i="25"/>
  <c r="G29" i="25"/>
  <c r="K29" i="25"/>
  <c r="I30" i="25"/>
  <c r="M30" i="25"/>
  <c r="G31" i="25"/>
  <c r="K31" i="25"/>
  <c r="I32" i="25"/>
  <c r="M32" i="25"/>
  <c r="G33" i="25"/>
  <c r="K33" i="25"/>
  <c r="I34" i="25"/>
  <c r="M34" i="25"/>
  <c r="G35" i="25"/>
  <c r="K35" i="25"/>
  <c r="I36" i="25"/>
  <c r="M36" i="25"/>
  <c r="G37" i="25"/>
  <c r="K37" i="25"/>
  <c r="I38" i="25"/>
  <c r="M38" i="25"/>
  <c r="G39" i="25"/>
  <c r="K39" i="25"/>
  <c r="J40" i="25"/>
  <c r="F41" i="25"/>
  <c r="L41" i="25"/>
  <c r="G42" i="25"/>
  <c r="L42" i="25"/>
  <c r="I43" i="25"/>
  <c r="J44" i="25"/>
  <c r="F45" i="25"/>
  <c r="L45" i="25"/>
  <c r="G46" i="25"/>
  <c r="L46" i="25"/>
  <c r="I47" i="25"/>
  <c r="J48" i="25"/>
  <c r="F49" i="25"/>
  <c r="L49" i="25"/>
  <c r="G50" i="25"/>
  <c r="L50" i="25"/>
  <c r="I51" i="25"/>
  <c r="J52" i="25"/>
  <c r="F53" i="25"/>
  <c r="L53" i="25"/>
  <c r="G54" i="25"/>
  <c r="L54" i="25"/>
  <c r="I55" i="25"/>
  <c r="J56" i="25"/>
  <c r="F57" i="25"/>
  <c r="L57" i="25"/>
  <c r="G58" i="25"/>
  <c r="L58" i="25"/>
  <c r="L59" i="25"/>
  <c r="L60" i="25"/>
  <c r="L61" i="25"/>
  <c r="L62" i="25"/>
  <c r="L63" i="25"/>
  <c r="L64" i="25"/>
  <c r="L65" i="25"/>
  <c r="L66" i="25"/>
  <c r="L67" i="25"/>
  <c r="L68" i="25"/>
  <c r="L69" i="25"/>
  <c r="L70" i="25"/>
  <c r="N74" i="25"/>
  <c r="J74" i="25"/>
  <c r="F74" i="25"/>
  <c r="M74" i="25"/>
  <c r="I74" i="25"/>
  <c r="O74" i="25"/>
  <c r="K74" i="25"/>
  <c r="G74" i="25"/>
  <c r="F24" i="25"/>
  <c r="J24" i="25"/>
  <c r="F26" i="25"/>
  <c r="J26" i="25"/>
  <c r="F28" i="25"/>
  <c r="J28" i="25"/>
  <c r="F30" i="25"/>
  <c r="J30" i="25"/>
  <c r="F32" i="25"/>
  <c r="J32" i="25"/>
  <c r="F34" i="25"/>
  <c r="J34" i="25"/>
  <c r="F36" i="25"/>
  <c r="J36" i="25"/>
  <c r="F38" i="25"/>
  <c r="J38" i="25"/>
  <c r="M40" i="25"/>
  <c r="I40" i="25"/>
  <c r="H41" i="25"/>
  <c r="H8" i="25" s="1"/>
  <c r="H7" i="25" s="1"/>
  <c r="A5" i="25" s="1"/>
  <c r="M41" i="25"/>
  <c r="H42" i="25"/>
  <c r="N42" i="25"/>
  <c r="O43" i="25"/>
  <c r="K43" i="25"/>
  <c r="G43" i="25"/>
  <c r="M44" i="25"/>
  <c r="I44" i="25"/>
  <c r="H45" i="25"/>
  <c r="M45" i="25"/>
  <c r="H46" i="25"/>
  <c r="N46" i="25"/>
  <c r="O47" i="25"/>
  <c r="K47" i="25"/>
  <c r="G47" i="25"/>
  <c r="M48" i="25"/>
  <c r="I48" i="25"/>
  <c r="H49" i="25"/>
  <c r="M49" i="25"/>
  <c r="H50" i="25"/>
  <c r="N50" i="25"/>
  <c r="O51" i="25"/>
  <c r="K51" i="25"/>
  <c r="G51" i="25"/>
  <c r="M52" i="25"/>
  <c r="I52" i="25"/>
  <c r="H53" i="25"/>
  <c r="M53" i="25"/>
  <c r="H54" i="25"/>
  <c r="N54" i="25"/>
  <c r="O55" i="25"/>
  <c r="K55" i="25"/>
  <c r="G55" i="25"/>
  <c r="M56" i="25"/>
  <c r="I56" i="25"/>
  <c r="H57" i="25"/>
  <c r="M57" i="25"/>
  <c r="H58" i="25"/>
  <c r="N58" i="25"/>
  <c r="F59" i="25"/>
  <c r="N59" i="25"/>
  <c r="F60" i="25"/>
  <c r="N60" i="25"/>
  <c r="F61" i="25"/>
  <c r="N61" i="25"/>
  <c r="F62" i="25"/>
  <c r="N62" i="25"/>
  <c r="F63" i="25"/>
  <c r="N63" i="25"/>
  <c r="F64" i="25"/>
  <c r="N64" i="25"/>
  <c r="F65" i="25"/>
  <c r="N65" i="25"/>
  <c r="F66" i="25"/>
  <c r="N66" i="25"/>
  <c r="F67" i="25"/>
  <c r="N67" i="25"/>
  <c r="F68" i="25"/>
  <c r="N68" i="25"/>
  <c r="F69" i="25"/>
  <c r="N69" i="25"/>
  <c r="F70" i="25"/>
  <c r="N70" i="25"/>
  <c r="N76" i="25"/>
  <c r="J76" i="25"/>
  <c r="F76" i="25"/>
  <c r="M76" i="25"/>
  <c r="I76" i="25"/>
  <c r="O76" i="25"/>
  <c r="K76" i="25"/>
  <c r="G76" i="25"/>
  <c r="I71" i="25"/>
  <c r="M71" i="25"/>
  <c r="I73" i="25"/>
  <c r="M73" i="25"/>
  <c r="I75" i="25"/>
  <c r="M75" i="25"/>
  <c r="I77" i="25"/>
  <c r="M77" i="25"/>
  <c r="G78" i="25"/>
  <c r="K78" i="25"/>
  <c r="O78" i="25"/>
  <c r="I79" i="25"/>
  <c r="M79" i="25"/>
  <c r="G80" i="25"/>
  <c r="K80" i="25"/>
  <c r="O80" i="25"/>
  <c r="G82" i="25"/>
  <c r="K82" i="25"/>
  <c r="O82" i="25"/>
  <c r="G84" i="25"/>
  <c r="K84" i="25"/>
  <c r="O84" i="25"/>
  <c r="G86" i="25"/>
  <c r="K86" i="25"/>
  <c r="O86" i="25"/>
  <c r="M89" i="25"/>
  <c r="I89" i="25"/>
  <c r="O92" i="25"/>
  <c r="K92" i="25"/>
  <c r="G92" i="25"/>
  <c r="M93" i="25"/>
  <c r="I93" i="25"/>
  <c r="F94" i="25"/>
  <c r="L94" i="25"/>
  <c r="G95" i="25"/>
  <c r="L95" i="25"/>
  <c r="M97" i="25"/>
  <c r="I97" i="25"/>
  <c r="O97" i="25"/>
  <c r="K97" i="25"/>
  <c r="G97" i="25"/>
  <c r="M188" i="25"/>
  <c r="I188" i="25"/>
  <c r="N188" i="25"/>
  <c r="H188" i="25"/>
  <c r="L188" i="25"/>
  <c r="G188" i="25"/>
  <c r="O188" i="25"/>
  <c r="K188" i="25"/>
  <c r="J188" i="25"/>
  <c r="G71" i="25"/>
  <c r="K71" i="25"/>
  <c r="G73" i="25"/>
  <c r="K73" i="25"/>
  <c r="G75" i="25"/>
  <c r="K75" i="25"/>
  <c r="G77" i="25"/>
  <c r="K77" i="25"/>
  <c r="I78" i="25"/>
  <c r="M78" i="25"/>
  <c r="G79" i="25"/>
  <c r="K79" i="25"/>
  <c r="I80" i="25"/>
  <c r="M80" i="25"/>
  <c r="G81" i="25"/>
  <c r="K81" i="25"/>
  <c r="I82" i="25"/>
  <c r="M82" i="25"/>
  <c r="G83" i="25"/>
  <c r="K83" i="25"/>
  <c r="I84" i="25"/>
  <c r="M84" i="25"/>
  <c r="G85" i="25"/>
  <c r="K85" i="25"/>
  <c r="I86" i="25"/>
  <c r="M86" i="25"/>
  <c r="G87" i="25"/>
  <c r="K87" i="25"/>
  <c r="I88" i="25"/>
  <c r="M88" i="25"/>
  <c r="H89" i="25"/>
  <c r="N89" i="25"/>
  <c r="O90" i="25"/>
  <c r="K90" i="25"/>
  <c r="G90" i="25"/>
  <c r="M91" i="25"/>
  <c r="I91" i="25"/>
  <c r="H92" i="25"/>
  <c r="M92" i="25"/>
  <c r="H93" i="25"/>
  <c r="N93" i="25"/>
  <c r="I94" i="25"/>
  <c r="J95" i="25"/>
  <c r="L97" i="25"/>
  <c r="O99" i="25"/>
  <c r="K99" i="25"/>
  <c r="G99" i="25"/>
  <c r="M99" i="25"/>
  <c r="I99" i="25"/>
  <c r="O103" i="25"/>
  <c r="K103" i="25"/>
  <c r="G103" i="25"/>
  <c r="N103" i="25"/>
  <c r="J103" i="25"/>
  <c r="F103" i="25"/>
  <c r="M103" i="25"/>
  <c r="I103" i="25"/>
  <c r="O107" i="25"/>
  <c r="K107" i="25"/>
  <c r="G107" i="25"/>
  <c r="N107" i="25"/>
  <c r="J107" i="25"/>
  <c r="F107" i="25"/>
  <c r="M107" i="25"/>
  <c r="I107" i="25"/>
  <c r="O111" i="25"/>
  <c r="K111" i="25"/>
  <c r="G111" i="25"/>
  <c r="N111" i="25"/>
  <c r="J111" i="25"/>
  <c r="F111" i="25"/>
  <c r="M111" i="25"/>
  <c r="I111" i="25"/>
  <c r="F78" i="25"/>
  <c r="J78" i="25"/>
  <c r="F80" i="25"/>
  <c r="J80" i="25"/>
  <c r="F82" i="25"/>
  <c r="J82" i="25"/>
  <c r="F84" i="25"/>
  <c r="J84" i="25"/>
  <c r="F86" i="25"/>
  <c r="J86" i="25"/>
  <c r="F88" i="25"/>
  <c r="J88" i="25"/>
  <c r="N88" i="25"/>
  <c r="O94" i="25"/>
  <c r="K94" i="25"/>
  <c r="G94" i="25"/>
  <c r="M95" i="25"/>
  <c r="I95" i="25"/>
  <c r="O114" i="25"/>
  <c r="K114" i="25"/>
  <c r="G114" i="25"/>
  <c r="N114" i="25"/>
  <c r="J114" i="25"/>
  <c r="F114" i="25"/>
  <c r="M114" i="25"/>
  <c r="L114" i="25"/>
  <c r="I114" i="25"/>
  <c r="N115" i="25"/>
  <c r="J115" i="25"/>
  <c r="F115" i="25"/>
  <c r="M115" i="25"/>
  <c r="I115" i="25"/>
  <c r="O115" i="25"/>
  <c r="G115" i="25"/>
  <c r="L115" i="25"/>
  <c r="K115" i="25"/>
  <c r="F98" i="25"/>
  <c r="J98" i="25"/>
  <c r="G101" i="25"/>
  <c r="K101" i="25"/>
  <c r="O101" i="25"/>
  <c r="F102" i="25"/>
  <c r="J102" i="25"/>
  <c r="G105" i="25"/>
  <c r="K105" i="25"/>
  <c r="O105" i="25"/>
  <c r="F106" i="25"/>
  <c r="J106" i="25"/>
  <c r="G109" i="25"/>
  <c r="K109" i="25"/>
  <c r="O109" i="25"/>
  <c r="F110" i="25"/>
  <c r="J110" i="25"/>
  <c r="O122" i="25"/>
  <c r="K122" i="25"/>
  <c r="G122" i="25"/>
  <c r="N122" i="25"/>
  <c r="J122" i="25"/>
  <c r="F122" i="25"/>
  <c r="N123" i="25"/>
  <c r="J123" i="25"/>
  <c r="F123" i="25"/>
  <c r="M123" i="25"/>
  <c r="I123" i="25"/>
  <c r="O130" i="25"/>
  <c r="K130" i="25"/>
  <c r="G130" i="25"/>
  <c r="N130" i="25"/>
  <c r="J130" i="25"/>
  <c r="F130" i="25"/>
  <c r="N131" i="25"/>
  <c r="J131" i="25"/>
  <c r="F131" i="25"/>
  <c r="M131" i="25"/>
  <c r="I131" i="25"/>
  <c r="O138" i="25"/>
  <c r="K138" i="25"/>
  <c r="G138" i="25"/>
  <c r="N138" i="25"/>
  <c r="J138" i="25"/>
  <c r="F138" i="25"/>
  <c r="N139" i="25"/>
  <c r="J139" i="25"/>
  <c r="F139" i="25"/>
  <c r="M139" i="25"/>
  <c r="I139" i="25"/>
  <c r="O146" i="25"/>
  <c r="K146" i="25"/>
  <c r="G146" i="25"/>
  <c r="N146" i="25"/>
  <c r="J146" i="25"/>
  <c r="F146" i="25"/>
  <c r="N147" i="25"/>
  <c r="J147" i="25"/>
  <c r="F147" i="25"/>
  <c r="M147" i="25"/>
  <c r="I147" i="25"/>
  <c r="O154" i="25"/>
  <c r="K154" i="25"/>
  <c r="G154" i="25"/>
  <c r="N154" i="25"/>
  <c r="J154" i="25"/>
  <c r="F154" i="25"/>
  <c r="N155" i="25"/>
  <c r="J155" i="25"/>
  <c r="F155" i="25"/>
  <c r="M155" i="25"/>
  <c r="I155" i="25"/>
  <c r="O162" i="25"/>
  <c r="K162" i="25"/>
  <c r="G162" i="25"/>
  <c r="N162" i="25"/>
  <c r="J162" i="25"/>
  <c r="F162" i="25"/>
  <c r="N163" i="25"/>
  <c r="J163" i="25"/>
  <c r="F163" i="25"/>
  <c r="M163" i="25"/>
  <c r="I163" i="25"/>
  <c r="O170" i="25"/>
  <c r="K170" i="25"/>
  <c r="G170" i="25"/>
  <c r="N170" i="25"/>
  <c r="J170" i="25"/>
  <c r="F170" i="25"/>
  <c r="N171" i="25"/>
  <c r="J171" i="25"/>
  <c r="F171" i="25"/>
  <c r="M171" i="25"/>
  <c r="I171" i="25"/>
  <c r="G175" i="25"/>
  <c r="G179" i="25"/>
  <c r="G183" i="25"/>
  <c r="O195" i="25"/>
  <c r="K195" i="25"/>
  <c r="G195" i="25"/>
  <c r="N195" i="25"/>
  <c r="J195" i="25"/>
  <c r="F195" i="25"/>
  <c r="L195" i="25"/>
  <c r="I195" i="25"/>
  <c r="O174" i="25"/>
  <c r="K174" i="25"/>
  <c r="G174" i="25"/>
  <c r="N174" i="25"/>
  <c r="J174" i="25"/>
  <c r="F174" i="25"/>
  <c r="N175" i="25"/>
  <c r="J175" i="25"/>
  <c r="F175" i="25"/>
  <c r="M175" i="25"/>
  <c r="I175" i="25"/>
  <c r="O178" i="25"/>
  <c r="K178" i="25"/>
  <c r="G178" i="25"/>
  <c r="N178" i="25"/>
  <c r="J178" i="25"/>
  <c r="F178" i="25"/>
  <c r="N179" i="25"/>
  <c r="J179" i="25"/>
  <c r="F179" i="25"/>
  <c r="M179" i="25"/>
  <c r="I179" i="25"/>
  <c r="O182" i="25"/>
  <c r="K182" i="25"/>
  <c r="G182" i="25"/>
  <c r="N182" i="25"/>
  <c r="J182" i="25"/>
  <c r="F182" i="25"/>
  <c r="N183" i="25"/>
  <c r="J183" i="25"/>
  <c r="F183" i="25"/>
  <c r="M183" i="25"/>
  <c r="I183" i="25"/>
  <c r="O186" i="25"/>
  <c r="K186" i="25"/>
  <c r="G186" i="25"/>
  <c r="N186" i="25"/>
  <c r="J186" i="25"/>
  <c r="F186" i="25"/>
  <c r="I101" i="25"/>
  <c r="I105" i="25"/>
  <c r="I109" i="25"/>
  <c r="O118" i="25"/>
  <c r="K118" i="25"/>
  <c r="G118" i="25"/>
  <c r="N118" i="25"/>
  <c r="J118" i="25"/>
  <c r="F118" i="25"/>
  <c r="N119" i="25"/>
  <c r="J119" i="25"/>
  <c r="F119" i="25"/>
  <c r="M119" i="25"/>
  <c r="I119" i="25"/>
  <c r="O126" i="25"/>
  <c r="K126" i="25"/>
  <c r="G126" i="25"/>
  <c r="N126" i="25"/>
  <c r="J126" i="25"/>
  <c r="F126" i="25"/>
  <c r="N127" i="25"/>
  <c r="J127" i="25"/>
  <c r="F127" i="25"/>
  <c r="M127" i="25"/>
  <c r="I127" i="25"/>
  <c r="O134" i="25"/>
  <c r="K134" i="25"/>
  <c r="G134" i="25"/>
  <c r="N134" i="25"/>
  <c r="J134" i="25"/>
  <c r="F134" i="25"/>
  <c r="N135" i="25"/>
  <c r="J135" i="25"/>
  <c r="F135" i="25"/>
  <c r="M135" i="25"/>
  <c r="I135" i="25"/>
  <c r="O142" i="25"/>
  <c r="K142" i="25"/>
  <c r="G142" i="25"/>
  <c r="N142" i="25"/>
  <c r="J142" i="25"/>
  <c r="F142" i="25"/>
  <c r="N143" i="25"/>
  <c r="J143" i="25"/>
  <c r="F143" i="25"/>
  <c r="M143" i="25"/>
  <c r="I143" i="25"/>
  <c r="O150" i="25"/>
  <c r="K150" i="25"/>
  <c r="G150" i="25"/>
  <c r="N150" i="25"/>
  <c r="J150" i="25"/>
  <c r="F150" i="25"/>
  <c r="N151" i="25"/>
  <c r="J151" i="25"/>
  <c r="F151" i="25"/>
  <c r="M151" i="25"/>
  <c r="I151" i="25"/>
  <c r="O158" i="25"/>
  <c r="K158" i="25"/>
  <c r="G158" i="25"/>
  <c r="N158" i="25"/>
  <c r="J158" i="25"/>
  <c r="F158" i="25"/>
  <c r="N159" i="25"/>
  <c r="J159" i="25"/>
  <c r="F159" i="25"/>
  <c r="M159" i="25"/>
  <c r="I159" i="25"/>
  <c r="O166" i="25"/>
  <c r="K166" i="25"/>
  <c r="G166" i="25"/>
  <c r="N166" i="25"/>
  <c r="J166" i="25"/>
  <c r="F166" i="25"/>
  <c r="N167" i="25"/>
  <c r="J167" i="25"/>
  <c r="F167" i="25"/>
  <c r="M167" i="25"/>
  <c r="I167" i="25"/>
  <c r="I174" i="25"/>
  <c r="K175" i="25"/>
  <c r="I178" i="25"/>
  <c r="K179" i="25"/>
  <c r="I182" i="25"/>
  <c r="K183" i="25"/>
  <c r="I186" i="25"/>
  <c r="N196" i="25"/>
  <c r="J196" i="25"/>
  <c r="F196" i="25"/>
  <c r="M196" i="25"/>
  <c r="I196" i="25"/>
  <c r="L196" i="25"/>
  <c r="K196" i="25"/>
  <c r="G261" i="25"/>
  <c r="G259" i="25"/>
  <c r="G257" i="25"/>
  <c r="G255" i="25"/>
  <c r="G253" i="25"/>
  <c r="G251" i="25"/>
  <c r="G249" i="25"/>
  <c r="G247" i="25"/>
  <c r="G245" i="25"/>
  <c r="G243" i="25"/>
  <c r="G241" i="25"/>
  <c r="G239" i="25"/>
  <c r="G237" i="25"/>
  <c r="G235" i="25"/>
  <c r="G233" i="25"/>
  <c r="G231" i="25"/>
  <c r="G229" i="25"/>
  <c r="G263" i="25"/>
  <c r="G254" i="25"/>
  <c r="G246" i="25"/>
  <c r="G238" i="25"/>
  <c r="G230" i="25"/>
  <c r="G262" i="25"/>
  <c r="G256" i="25"/>
  <c r="G248" i="25"/>
  <c r="G240" i="25"/>
  <c r="G232" i="25"/>
  <c r="G228" i="25"/>
  <c r="G226" i="25"/>
  <c r="G224" i="25"/>
  <c r="G222" i="25"/>
  <c r="G220" i="25"/>
  <c r="G218" i="25"/>
  <c r="G216" i="25"/>
  <c r="G214" i="25"/>
  <c r="G212" i="25"/>
  <c r="G210" i="25"/>
  <c r="G208" i="25"/>
  <c r="G206" i="25"/>
  <c r="G204" i="25"/>
  <c r="G202" i="25"/>
  <c r="G200" i="25"/>
  <c r="K261" i="25"/>
  <c r="K259" i="25"/>
  <c r="K257" i="25"/>
  <c r="K255" i="25"/>
  <c r="K253" i="25"/>
  <c r="K251" i="25"/>
  <c r="K249" i="25"/>
  <c r="K247" i="25"/>
  <c r="K245" i="25"/>
  <c r="K243" i="25"/>
  <c r="K241" i="25"/>
  <c r="K239" i="25"/>
  <c r="K237" i="25"/>
  <c r="K235" i="25"/>
  <c r="K233" i="25"/>
  <c r="K231" i="25"/>
  <c r="K229" i="25"/>
  <c r="K263" i="25"/>
  <c r="K260" i="25"/>
  <c r="K252" i="25"/>
  <c r="K244" i="25"/>
  <c r="K236" i="25"/>
  <c r="K254" i="25"/>
  <c r="K246" i="25"/>
  <c r="K238" i="25"/>
  <c r="K230" i="25"/>
  <c r="K228" i="25"/>
  <c r="K226" i="25"/>
  <c r="K224" i="25"/>
  <c r="K222" i="25"/>
  <c r="K220" i="25"/>
  <c r="K218" i="25"/>
  <c r="K216" i="25"/>
  <c r="K214" i="25"/>
  <c r="K212" i="25"/>
  <c r="K210" i="25"/>
  <c r="K208" i="25"/>
  <c r="K206" i="25"/>
  <c r="K204" i="25"/>
  <c r="K202" i="25"/>
  <c r="K200" i="25"/>
  <c r="O261" i="25"/>
  <c r="O259" i="25"/>
  <c r="O257" i="25"/>
  <c r="O255" i="25"/>
  <c r="O253" i="25"/>
  <c r="O251" i="25"/>
  <c r="O249" i="25"/>
  <c r="O247" i="25"/>
  <c r="O245" i="25"/>
  <c r="O243" i="25"/>
  <c r="O241" i="25"/>
  <c r="O239" i="25"/>
  <c r="O237" i="25"/>
  <c r="O235" i="25"/>
  <c r="O233" i="25"/>
  <c r="O231" i="25"/>
  <c r="O229" i="25"/>
  <c r="O263" i="25"/>
  <c r="O262" i="25"/>
  <c r="O258" i="25"/>
  <c r="O250" i="25"/>
  <c r="O242" i="25"/>
  <c r="O234" i="25"/>
  <c r="O260" i="25"/>
  <c r="O252" i="25"/>
  <c r="O244" i="25"/>
  <c r="O236" i="25"/>
  <c r="O228" i="25"/>
  <c r="O226" i="25"/>
  <c r="O224" i="25"/>
  <c r="O222" i="25"/>
  <c r="O220" i="25"/>
  <c r="O218" i="25"/>
  <c r="O216" i="25"/>
  <c r="O214" i="25"/>
  <c r="O212" i="25"/>
  <c r="O210" i="25"/>
  <c r="O208" i="25"/>
  <c r="O206" i="25"/>
  <c r="O204" i="25"/>
  <c r="O202" i="25"/>
  <c r="O200" i="25"/>
  <c r="K117" i="25"/>
  <c r="G121" i="25"/>
  <c r="K121" i="25"/>
  <c r="G125" i="25"/>
  <c r="K125" i="25"/>
  <c r="G129" i="25"/>
  <c r="K129" i="25"/>
  <c r="G133" i="25"/>
  <c r="K133" i="25"/>
  <c r="G137" i="25"/>
  <c r="K137" i="25"/>
  <c r="G141" i="25"/>
  <c r="K141" i="25"/>
  <c r="G145" i="25"/>
  <c r="K145" i="25"/>
  <c r="G149" i="25"/>
  <c r="K149" i="25"/>
  <c r="G153" i="25"/>
  <c r="K153" i="25"/>
  <c r="G157" i="25"/>
  <c r="K157" i="25"/>
  <c r="G161" i="25"/>
  <c r="K161" i="25"/>
  <c r="G165" i="25"/>
  <c r="K165" i="25"/>
  <c r="G169" i="25"/>
  <c r="K169" i="25"/>
  <c r="G173" i="25"/>
  <c r="K173" i="25"/>
  <c r="O173" i="25"/>
  <c r="G177" i="25"/>
  <c r="K177" i="25"/>
  <c r="O177" i="25"/>
  <c r="G181" i="25"/>
  <c r="K181" i="25"/>
  <c r="O181" i="25"/>
  <c r="G185" i="25"/>
  <c r="K185" i="25"/>
  <c r="O185" i="25"/>
  <c r="K187" i="25"/>
  <c r="N187" i="25"/>
  <c r="J187" i="25"/>
  <c r="F187" i="25"/>
  <c r="G192" i="25"/>
  <c r="O192" i="25"/>
  <c r="O194" i="25"/>
  <c r="G205" i="25"/>
  <c r="K205" i="25"/>
  <c r="O205" i="25"/>
  <c r="G213" i="25"/>
  <c r="K213" i="25"/>
  <c r="O213" i="25"/>
  <c r="G221" i="25"/>
  <c r="K221" i="25"/>
  <c r="O221" i="25"/>
  <c r="G236" i="25"/>
  <c r="K240" i="25"/>
  <c r="G242" i="25"/>
  <c r="G252" i="25"/>
  <c r="K256" i="25"/>
  <c r="G258" i="25"/>
  <c r="I176" i="25"/>
  <c r="I180" i="25"/>
  <c r="I184" i="25"/>
  <c r="G187" i="25"/>
  <c r="L187" i="25"/>
  <c r="O191" i="25"/>
  <c r="K191" i="25"/>
  <c r="G191" i="25"/>
  <c r="N191" i="25"/>
  <c r="J191" i="25"/>
  <c r="F191" i="25"/>
  <c r="N192" i="25"/>
  <c r="J192" i="25"/>
  <c r="F192" i="25"/>
  <c r="M192" i="25"/>
  <c r="I192" i="25"/>
  <c r="G193" i="25"/>
  <c r="K193" i="25"/>
  <c r="O193" i="25"/>
  <c r="O199" i="25"/>
  <c r="K199" i="25"/>
  <c r="G199" i="25"/>
  <c r="N199" i="25"/>
  <c r="J199" i="25"/>
  <c r="F199" i="25"/>
  <c r="G207" i="25"/>
  <c r="K207" i="25"/>
  <c r="O207" i="25"/>
  <c r="G215" i="25"/>
  <c r="K215" i="25"/>
  <c r="O215" i="25"/>
  <c r="G223" i="25"/>
  <c r="K223" i="25"/>
  <c r="O223" i="25"/>
  <c r="O232" i="25"/>
  <c r="K234" i="25"/>
  <c r="O238" i="25"/>
  <c r="O248" i="25"/>
  <c r="K250" i="25"/>
  <c r="O254" i="25"/>
  <c r="G190" i="25"/>
  <c r="K190" i="25"/>
  <c r="G194" i="25"/>
  <c r="K194" i="25"/>
  <c r="G198" i="25"/>
  <c r="K198" i="25"/>
  <c r="I262" i="25"/>
  <c r="I260" i="25"/>
  <c r="I258" i="25"/>
  <c r="I256" i="25"/>
  <c r="I254" i="25"/>
  <c r="I252" i="25"/>
  <c r="I250" i="25"/>
  <c r="I248" i="25"/>
  <c r="I246" i="25"/>
  <c r="I244" i="25"/>
  <c r="I242" i="25"/>
  <c r="I240" i="25"/>
  <c r="I238" i="25"/>
  <c r="I236" i="25"/>
  <c r="I234" i="25"/>
  <c r="I232" i="25"/>
  <c r="I230" i="25"/>
  <c r="I263" i="25"/>
  <c r="M262" i="25"/>
  <c r="M260" i="25"/>
  <c r="M258" i="25"/>
  <c r="M256" i="25"/>
  <c r="M254" i="25"/>
  <c r="M252" i="25"/>
  <c r="M250" i="25"/>
  <c r="M248" i="25"/>
  <c r="M246" i="25"/>
  <c r="M244" i="25"/>
  <c r="M242" i="25"/>
  <c r="M240" i="25"/>
  <c r="M238" i="25"/>
  <c r="M236" i="25"/>
  <c r="M234" i="25"/>
  <c r="M232" i="25"/>
  <c r="M230" i="25"/>
  <c r="M263" i="25"/>
  <c r="F262" i="25"/>
  <c r="H262" i="25"/>
  <c r="H8" i="23" l="1"/>
  <c r="H7" i="23" s="1"/>
  <c r="A5" i="23" s="1"/>
  <c r="G8" i="24"/>
  <c r="G7" i="24" s="1"/>
  <c r="A4" i="24" s="1"/>
  <c r="K8" i="23"/>
  <c r="K7" i="23" s="1"/>
  <c r="E3" i="23" s="1"/>
  <c r="J8" i="24"/>
  <c r="J7" i="24" s="1"/>
  <c r="A7" i="24" s="1"/>
  <c r="M8" i="23"/>
  <c r="M7" i="23" s="1"/>
  <c r="E5" i="23" s="1"/>
  <c r="F8" i="22"/>
  <c r="F7" i="22" s="1"/>
  <c r="A3" i="22" s="1"/>
  <c r="L8" i="22"/>
  <c r="L7" i="22" s="1"/>
  <c r="E4" i="22" s="1"/>
  <c r="M8" i="19"/>
  <c r="M7" i="19" s="1"/>
  <c r="E5" i="19" s="1"/>
  <c r="K8" i="19"/>
  <c r="K7" i="19" s="1"/>
  <c r="E3" i="19" s="1"/>
  <c r="I8" i="22"/>
  <c r="I7" i="22" s="1"/>
  <c r="A6" i="22" s="1"/>
  <c r="M8" i="24"/>
  <c r="M7" i="24" s="1"/>
  <c r="E5" i="24" s="1"/>
  <c r="F8" i="24"/>
  <c r="F7" i="24" s="1"/>
  <c r="A3" i="24" s="1"/>
  <c r="K8" i="22"/>
  <c r="K7" i="22" s="1"/>
  <c r="E3" i="22" s="1"/>
  <c r="L8" i="19"/>
  <c r="L7" i="19" s="1"/>
  <c r="E4" i="19" s="1"/>
  <c r="O8" i="19"/>
  <c r="O7" i="19" s="1"/>
  <c r="E7" i="19" s="1"/>
  <c r="J8" i="25"/>
  <c r="J7" i="25" s="1"/>
  <c r="A7" i="25" s="1"/>
  <c r="O8" i="25"/>
  <c r="O7" i="25" s="1"/>
  <c r="E7" i="25" s="1"/>
  <c r="I8" i="23"/>
  <c r="I7" i="23" s="1"/>
  <c r="A6" i="23" s="1"/>
  <c r="I8" i="24"/>
  <c r="I7" i="24" s="1"/>
  <c r="A6" i="24" s="1"/>
  <c r="I8" i="19"/>
  <c r="I7" i="19" s="1"/>
  <c r="A6" i="19" s="1"/>
  <c r="G8" i="25"/>
  <c r="G7" i="25" s="1"/>
  <c r="A4" i="25" s="1"/>
  <c r="K8" i="24"/>
  <c r="K7" i="24" s="1"/>
  <c r="E3" i="24" s="1"/>
  <c r="N8" i="24"/>
  <c r="N7" i="24" s="1"/>
  <c r="E6" i="24" s="1"/>
  <c r="N8" i="23"/>
  <c r="N7" i="23" s="1"/>
  <c r="E6" i="23" s="1"/>
  <c r="J8" i="22"/>
  <c r="J7" i="22" s="1"/>
  <c r="A7" i="22" s="1"/>
  <c r="G8" i="22"/>
  <c r="G7" i="22" s="1"/>
  <c r="A4" i="22" s="1"/>
</calcChain>
</file>

<file path=xl/sharedStrings.xml><?xml version="1.0" encoding="utf-8"?>
<sst xmlns="http://schemas.openxmlformats.org/spreadsheetml/2006/main" count="1140" uniqueCount="736">
  <si>
    <t>Classement CLASSES</t>
  </si>
  <si>
    <t>Cl</t>
  </si>
  <si>
    <t>N° Dossard</t>
  </si>
  <si>
    <t>Nom</t>
  </si>
  <si>
    <t>Prénom</t>
  </si>
  <si>
    <t>Classe</t>
  </si>
  <si>
    <t>N°Dossards</t>
  </si>
  <si>
    <t>Nom-Prénom</t>
  </si>
  <si>
    <t>Classes</t>
  </si>
  <si>
    <t>inconnu</t>
  </si>
  <si>
    <t>rang</t>
  </si>
  <si>
    <t>somme des classements des 5 premiers élèves de la classe</t>
  </si>
  <si>
    <t>Classement INDIVIDUELS</t>
  </si>
  <si>
    <t>{1;2;3;4;5}</t>
  </si>
  <si>
    <t>{1;2;3}</t>
  </si>
  <si>
    <t>{1;2;3;4}</t>
  </si>
  <si>
    <t>{1;2;3;4;5;6}</t>
  </si>
  <si>
    <t>{1;2;3;4;5;6;7}</t>
  </si>
  <si>
    <t>{1;2;3;4;5;6;7;8}</t>
  </si>
  <si>
    <t>{1;2;3;4;5;6;7;8;9}</t>
  </si>
  <si>
    <t>{1;2;3;4;5;6;7;8;9;10}</t>
  </si>
  <si>
    <t>Nbre de classements élèves retenus dans chaque classe pour le classement final des classes:</t>
  </si>
  <si>
    <t>Les feuilles sont au format d'impression A4 portrait</t>
  </si>
  <si>
    <t>Classe:</t>
  </si>
  <si>
    <t>Nom élève 2</t>
  </si>
  <si>
    <t>Prénom Elève 2</t>
  </si>
  <si>
    <t>Nom élève 3</t>
  </si>
  <si>
    <t>Prénom Elève 3</t>
  </si>
  <si>
    <t>Nom élève 4</t>
  </si>
  <si>
    <t>Prénom Elève 4</t>
  </si>
  <si>
    <t>Nom élève 5</t>
  </si>
  <si>
    <t>Prénom Elève 5</t>
  </si>
  <si>
    <t>Nom élève 6</t>
  </si>
  <si>
    <t>Prénom Elève 6</t>
  </si>
  <si>
    <t>Nom élève 7</t>
  </si>
  <si>
    <t>Prénom Elève 7</t>
  </si>
  <si>
    <t>Nom élève 8</t>
  </si>
  <si>
    <t>Prénom Elève 8</t>
  </si>
  <si>
    <t>Nom élève 10</t>
  </si>
  <si>
    <t>Prénom Elève 10</t>
  </si>
  <si>
    <t>6EME4</t>
  </si>
  <si>
    <t>6EME6</t>
  </si>
  <si>
    <t>Nom élève 11</t>
  </si>
  <si>
    <t>Prénom Elève 11</t>
  </si>
  <si>
    <t>6EME7</t>
  </si>
  <si>
    <t>Nom élève 12</t>
  </si>
  <si>
    <t>Prénom Elève 12</t>
  </si>
  <si>
    <t>Nom élève 13</t>
  </si>
  <si>
    <t>Prénom Elève 13</t>
  </si>
  <si>
    <t>Nom élève 14</t>
  </si>
  <si>
    <t>Prénom Elève 14</t>
  </si>
  <si>
    <t>Nom élève 15</t>
  </si>
  <si>
    <t>Prénom Elève 15</t>
  </si>
  <si>
    <t>Nom élève 16</t>
  </si>
  <si>
    <t>Prénom Elève 16</t>
  </si>
  <si>
    <t>Nom élève 17</t>
  </si>
  <si>
    <t>Prénom Elève 17</t>
  </si>
  <si>
    <t>6EME5</t>
  </si>
  <si>
    <t>6EME3</t>
  </si>
  <si>
    <t>6EME2</t>
  </si>
  <si>
    <t>6EME1</t>
  </si>
  <si>
    <t>Réalisé par Alain Foltzer - Clg Bernart de Ventadour à Limoges.</t>
  </si>
  <si>
    <t>alain.foltzer@ac-limoges,fr</t>
  </si>
  <si>
    <t>Nbre de classements élèves retenus par classe pour le classement des classes:</t>
  </si>
  <si>
    <r>
      <t>Sélectionnez</t>
    </r>
    <r>
      <rPr>
        <u/>
        <sz val="11"/>
        <color theme="0"/>
        <rFont val="Calibri"/>
        <family val="2"/>
        <scheme val="minor"/>
      </rPr>
      <t xml:space="preserve"> ci-contre</t>
    </r>
    <r>
      <rPr>
        <sz val="11"/>
        <color theme="0"/>
        <rFont val="Calibri"/>
        <family val="2"/>
        <scheme val="minor"/>
      </rPr>
      <t xml:space="preserve">,  les classes qui participent à cette course, A l'arrivée, saisissez </t>
    </r>
    <r>
      <rPr>
        <u/>
        <sz val="11"/>
        <color theme="0"/>
        <rFont val="Calibri"/>
        <family val="2"/>
        <scheme val="minor"/>
      </rPr>
      <t>ci-dessous</t>
    </r>
    <r>
      <rPr>
        <sz val="11"/>
        <color theme="0"/>
        <rFont val="Calibri"/>
        <family val="2"/>
        <scheme val="minor"/>
      </rPr>
      <t xml:space="preserve">, les N° des dossards les uns à la suite des autres. </t>
    </r>
  </si>
  <si>
    <r>
      <t xml:space="preserve">Aide </t>
    </r>
    <r>
      <rPr>
        <b/>
        <sz val="11"/>
        <color rgb="FF000000"/>
        <rFont val="Calibri"/>
        <family val="2"/>
      </rPr>
      <t>= Nom de l'onglet mais reste libre en écriture</t>
    </r>
  </si>
  <si>
    <t>AMABILI</t>
  </si>
  <si>
    <t>Bonneaud</t>
  </si>
  <si>
    <t>AMO</t>
  </si>
  <si>
    <t>Elyska</t>
  </si>
  <si>
    <t>AOUTA</t>
  </si>
  <si>
    <t>Luigi</t>
  </si>
  <si>
    <t>Kesia</t>
  </si>
  <si>
    <t>Diandra</t>
  </si>
  <si>
    <t>APATYEE</t>
  </si>
  <si>
    <t>Shirley</t>
  </si>
  <si>
    <t>Marie-Adèle</t>
  </si>
  <si>
    <t>Elodie</t>
  </si>
  <si>
    <t>APIAZARI</t>
  </si>
  <si>
    <t>Abee-Gaëlle</t>
  </si>
  <si>
    <t>Louis</t>
  </si>
  <si>
    <t>ARAMOTO</t>
  </si>
  <si>
    <t>Samantha</t>
  </si>
  <si>
    <t>Bertrand</t>
  </si>
  <si>
    <t>Eliane</t>
  </si>
  <si>
    <t>Kenny</t>
  </si>
  <si>
    <t>Paul</t>
  </si>
  <si>
    <t>Maxime</t>
  </si>
  <si>
    <t>Diéson</t>
  </si>
  <si>
    <t>ATABA</t>
  </si>
  <si>
    <t>Rosnie</t>
  </si>
  <si>
    <t>AYAWA</t>
  </si>
  <si>
    <t>Tracy</t>
  </si>
  <si>
    <t>Anaëlle</t>
  </si>
  <si>
    <t>BABIN</t>
  </si>
  <si>
    <t>Yuna</t>
  </si>
  <si>
    <t>Effy</t>
  </si>
  <si>
    <t>Chléo</t>
  </si>
  <si>
    <t>BAI-GOROPOADJAKOUO</t>
  </si>
  <si>
    <t>Erika</t>
  </si>
  <si>
    <t>BAI-PIMBE</t>
  </si>
  <si>
    <t>Alix</t>
  </si>
  <si>
    <t>BALESAGA-MEHENE</t>
  </si>
  <si>
    <t>Eilijah</t>
  </si>
  <si>
    <t>BALOUTCH</t>
  </si>
  <si>
    <t>Manijeh</t>
  </si>
  <si>
    <t>BAUR</t>
  </si>
  <si>
    <t>Hugo</t>
  </si>
  <si>
    <t>BEALO</t>
  </si>
  <si>
    <t>Ulrick</t>
  </si>
  <si>
    <t>BEMARON</t>
  </si>
  <si>
    <t>Even</t>
  </si>
  <si>
    <t>BICIW</t>
  </si>
  <si>
    <t>Jacques</t>
  </si>
  <si>
    <t>BILNET</t>
  </si>
  <si>
    <t>Erelle</t>
  </si>
  <si>
    <t>BOERE</t>
  </si>
  <si>
    <t>Gabriel</t>
  </si>
  <si>
    <t>Glen</t>
  </si>
  <si>
    <t>BOUANEOHOTTE</t>
  </si>
  <si>
    <t>Joachim</t>
  </si>
  <si>
    <t>Léa</t>
  </si>
  <si>
    <t>BOUAOUI</t>
  </si>
  <si>
    <t>Yoshiya</t>
  </si>
  <si>
    <t>BOUILLANT</t>
  </si>
  <si>
    <t>Gregoire</t>
  </si>
  <si>
    <t>Keylann</t>
  </si>
  <si>
    <t>BOUTEILLER</t>
  </si>
  <si>
    <t>Jade</t>
  </si>
  <si>
    <t>Sheryl-Lynn</t>
  </si>
  <si>
    <t>Yorhann</t>
  </si>
  <si>
    <t>BRUN</t>
  </si>
  <si>
    <t>Arthur</t>
  </si>
  <si>
    <t>CACCHIA</t>
  </si>
  <si>
    <t>Lou</t>
  </si>
  <si>
    <t>CARPIN</t>
  </si>
  <si>
    <t>Ivanoé</t>
  </si>
  <si>
    <t>CEDARE-AOUTA</t>
  </si>
  <si>
    <t>Alexandre</t>
  </si>
  <si>
    <t>Mélissa</t>
  </si>
  <si>
    <t>CEDARE-WIMIAN</t>
  </si>
  <si>
    <t>Emerick</t>
  </si>
  <si>
    <t>Paolo</t>
  </si>
  <si>
    <t>CLEMENT</t>
  </si>
  <si>
    <t>COUIEMOIN</t>
  </si>
  <si>
    <t>Gessye</t>
  </si>
  <si>
    <t>COURTOT</t>
  </si>
  <si>
    <t>Cynthia</t>
  </si>
  <si>
    <t>DAHAM</t>
  </si>
  <si>
    <t>Téva</t>
  </si>
  <si>
    <t>DAHI</t>
  </si>
  <si>
    <t>Hortense</t>
  </si>
  <si>
    <t>DANIEL</t>
  </si>
  <si>
    <t>Malo</t>
  </si>
  <si>
    <t>DELAIRE</t>
  </si>
  <si>
    <t>Margot</t>
  </si>
  <si>
    <t>DELLY</t>
  </si>
  <si>
    <t>Malauna</t>
  </si>
  <si>
    <t>DERAMANE</t>
  </si>
  <si>
    <t>Maïmity</t>
  </si>
  <si>
    <t>DEVILLERS</t>
  </si>
  <si>
    <t>Maëlle</t>
  </si>
  <si>
    <t>Murielle</t>
  </si>
  <si>
    <t>DIEMENE</t>
  </si>
  <si>
    <t>Jean-Gaston</t>
  </si>
  <si>
    <t>DINET</t>
  </si>
  <si>
    <t>Jason</t>
  </si>
  <si>
    <t>DIOHOUE</t>
  </si>
  <si>
    <t>Dyamon</t>
  </si>
  <si>
    <t>DOGO</t>
  </si>
  <si>
    <t>Andie</t>
  </si>
  <si>
    <t>Yohanick</t>
  </si>
  <si>
    <t>Moran</t>
  </si>
  <si>
    <t>Marie-Christine</t>
  </si>
  <si>
    <t>Jean</t>
  </si>
  <si>
    <t>DUBOIS</t>
  </si>
  <si>
    <t>Emilie</t>
  </si>
  <si>
    <t>Béatrice-Anne</t>
  </si>
  <si>
    <t>Warren</t>
  </si>
  <si>
    <t>DURET</t>
  </si>
  <si>
    <t>Elisa</t>
  </si>
  <si>
    <t>EBETTES</t>
  </si>
  <si>
    <t>Jacky</t>
  </si>
  <si>
    <t>Iris</t>
  </si>
  <si>
    <t>EURIBEARI</t>
  </si>
  <si>
    <t>Rohan</t>
  </si>
  <si>
    <t>EURISOUKE</t>
  </si>
  <si>
    <t>Ida</t>
  </si>
  <si>
    <t>FAUA</t>
  </si>
  <si>
    <t>Yvon</t>
  </si>
  <si>
    <t>FAVIER</t>
  </si>
  <si>
    <t>Andy</t>
  </si>
  <si>
    <t>FERAL</t>
  </si>
  <si>
    <t>Enzo</t>
  </si>
  <si>
    <t>FOUYE</t>
  </si>
  <si>
    <t>Edna</t>
  </si>
  <si>
    <t>FRANCOIS</t>
  </si>
  <si>
    <t>Coraline</t>
  </si>
  <si>
    <t>GAL</t>
  </si>
  <si>
    <t>GALINIE</t>
  </si>
  <si>
    <t>Dany</t>
  </si>
  <si>
    <t>GARAT</t>
  </si>
  <si>
    <t>Thomas</t>
  </si>
  <si>
    <t>GENEVOIS</t>
  </si>
  <si>
    <t>Naé</t>
  </si>
  <si>
    <t>GOBWIA</t>
  </si>
  <si>
    <t>Jean-Marc</t>
  </si>
  <si>
    <t>GOHA</t>
  </si>
  <si>
    <t>Sergio</t>
  </si>
  <si>
    <t>GOMEN</t>
  </si>
  <si>
    <t>Romain</t>
  </si>
  <si>
    <t>GONARI</t>
  </si>
  <si>
    <t>Léopold</t>
  </si>
  <si>
    <t>GOPEA</t>
  </si>
  <si>
    <t>Oméra</t>
  </si>
  <si>
    <t>Victor</t>
  </si>
  <si>
    <t>Raymond</t>
  </si>
  <si>
    <t>GOROATU</t>
  </si>
  <si>
    <t>Jickaël</t>
  </si>
  <si>
    <t>GOROBOEDO</t>
  </si>
  <si>
    <t>Haïley</t>
  </si>
  <si>
    <t>GOROBOREDJO</t>
  </si>
  <si>
    <t>Pablo</t>
  </si>
  <si>
    <t>Shanone</t>
  </si>
  <si>
    <t>Julia</t>
  </si>
  <si>
    <t>GORODEY</t>
  </si>
  <si>
    <t>Melvyn</t>
  </si>
  <si>
    <t>Serge</t>
  </si>
  <si>
    <t>GORODITE</t>
  </si>
  <si>
    <t>Kipo</t>
  </si>
  <si>
    <t>GORODJA</t>
  </si>
  <si>
    <t>Gerry</t>
  </si>
  <si>
    <t>GOROPETOUI</t>
  </si>
  <si>
    <t>Marie-Thérèse</t>
  </si>
  <si>
    <t>GOROPOADJAKOUO</t>
  </si>
  <si>
    <t>Axelle</t>
  </si>
  <si>
    <t>GOROPOUMAWAN</t>
  </si>
  <si>
    <t>Jibryl</t>
  </si>
  <si>
    <t>GOROWAO-NEPUE</t>
  </si>
  <si>
    <t>Gina</t>
  </si>
  <si>
    <t>Marie-Berthe</t>
  </si>
  <si>
    <t>GOWE</t>
  </si>
  <si>
    <t>Harlan</t>
  </si>
  <si>
    <t>Bernard</t>
  </si>
  <si>
    <t>GOWEHOU</t>
  </si>
  <si>
    <t>Khyrson</t>
  </si>
  <si>
    <t>GOYETA</t>
  </si>
  <si>
    <t>Esteban</t>
  </si>
  <si>
    <t>GRACI</t>
  </si>
  <si>
    <t>Angélina</t>
  </si>
  <si>
    <t>GRAZIANI</t>
  </si>
  <si>
    <t>Flavie</t>
  </si>
  <si>
    <t>Marine</t>
  </si>
  <si>
    <t>GROAIU</t>
  </si>
  <si>
    <t>Suzanne</t>
  </si>
  <si>
    <t>GROCHAIN</t>
  </si>
  <si>
    <t>Patricia</t>
  </si>
  <si>
    <t>GUEGUEN</t>
  </si>
  <si>
    <t>Nathan</t>
  </si>
  <si>
    <t>GUICHON--MEINDU</t>
  </si>
  <si>
    <t>Fylore</t>
  </si>
  <si>
    <t>GUILLERMET</t>
  </si>
  <si>
    <t>Ryan</t>
  </si>
  <si>
    <t>HIGA</t>
  </si>
  <si>
    <t>Gwenolène</t>
  </si>
  <si>
    <t>HIOTUA</t>
  </si>
  <si>
    <t>Sydney</t>
  </si>
  <si>
    <t>HNAGONE</t>
  </si>
  <si>
    <t>Marie-Chanel</t>
  </si>
  <si>
    <t>HONNI</t>
  </si>
  <si>
    <t>Victoria</t>
  </si>
  <si>
    <t>HOUON</t>
  </si>
  <si>
    <t>Bradley</t>
  </si>
  <si>
    <t>Migouél</t>
  </si>
  <si>
    <t>IHAGE</t>
  </si>
  <si>
    <t>Samuel</t>
  </si>
  <si>
    <t>Jean-Pierre</t>
  </si>
  <si>
    <t>KAAEA</t>
  </si>
  <si>
    <t>Jonathan</t>
  </si>
  <si>
    <t>KABAR</t>
  </si>
  <si>
    <t>Brandon</t>
  </si>
  <si>
    <t>KAEHENE</t>
  </si>
  <si>
    <t>Malik</t>
  </si>
  <si>
    <t>KAI</t>
  </si>
  <si>
    <t>Morgane</t>
  </si>
  <si>
    <t>KAPETHA</t>
  </si>
  <si>
    <t>KATEKO</t>
  </si>
  <si>
    <t>Sephora</t>
  </si>
  <si>
    <t>KECINE</t>
  </si>
  <si>
    <t>Tila</t>
  </si>
  <si>
    <t>KOA-TAYBA</t>
  </si>
  <si>
    <t>Georges</t>
  </si>
  <si>
    <t>KOATE</t>
  </si>
  <si>
    <t>Marie-Laure</t>
  </si>
  <si>
    <t>KODEMES</t>
  </si>
  <si>
    <t>Jezika</t>
  </si>
  <si>
    <t>KOLELE</t>
  </si>
  <si>
    <t>Orlanda</t>
  </si>
  <si>
    <t>Rézéda</t>
  </si>
  <si>
    <t>KOTHI</t>
  </si>
  <si>
    <t>Styven</t>
  </si>
  <si>
    <t>KUETE</t>
  </si>
  <si>
    <t>Keziah</t>
  </si>
  <si>
    <t>Maïna</t>
  </si>
  <si>
    <t>LAHAROTTE</t>
  </si>
  <si>
    <t>Lorina</t>
  </si>
  <si>
    <t>LANGLOIS</t>
  </si>
  <si>
    <t>LANNOY</t>
  </si>
  <si>
    <t>Jules</t>
  </si>
  <si>
    <t>LE CLEACH</t>
  </si>
  <si>
    <t>Léo</t>
  </si>
  <si>
    <t>LEPEU</t>
  </si>
  <si>
    <t>Ethan</t>
  </si>
  <si>
    <t>LETIEVANT</t>
  </si>
  <si>
    <t>Lisandre</t>
  </si>
  <si>
    <t>LEVY</t>
  </si>
  <si>
    <t>Darren</t>
  </si>
  <si>
    <t>LOPEZ GAUDIN</t>
  </si>
  <si>
    <t>LUCAS</t>
  </si>
  <si>
    <t>Dylan</t>
  </si>
  <si>
    <t>MAGNY</t>
  </si>
  <si>
    <t>Timo</t>
  </si>
  <si>
    <t>Luka</t>
  </si>
  <si>
    <t>MAKAM</t>
  </si>
  <si>
    <t>Rober</t>
  </si>
  <si>
    <t>MALOUNE</t>
  </si>
  <si>
    <t>Tedo</t>
  </si>
  <si>
    <t>Peïyuc</t>
  </si>
  <si>
    <t>MAMPASSE</t>
  </si>
  <si>
    <t>Hervé</t>
  </si>
  <si>
    <t>MAPERI</t>
  </si>
  <si>
    <t>Grégory</t>
  </si>
  <si>
    <t>MARDJOEKI</t>
  </si>
  <si>
    <t>Thibaud</t>
  </si>
  <si>
    <t>MARIAGE - - DURAND</t>
  </si>
  <si>
    <t>Timéo</t>
  </si>
  <si>
    <t>MARIGNAN</t>
  </si>
  <si>
    <t>Loïs</t>
  </si>
  <si>
    <t>MARTIN</t>
  </si>
  <si>
    <t>Maneck</t>
  </si>
  <si>
    <t>MEDEVIELLE</t>
  </si>
  <si>
    <t>Sarah</t>
  </si>
  <si>
    <t>MEINDU</t>
  </si>
  <si>
    <t>Herwin</t>
  </si>
  <si>
    <t>Donavan</t>
  </si>
  <si>
    <t>Soraya</t>
  </si>
  <si>
    <t>Roannita</t>
  </si>
  <si>
    <t>MENESTREY</t>
  </si>
  <si>
    <t>MIN CHIU</t>
  </si>
  <si>
    <t>Taïna</t>
  </si>
  <si>
    <t>MOALA</t>
  </si>
  <si>
    <t>Méryl</t>
  </si>
  <si>
    <t>MOILOU</t>
  </si>
  <si>
    <t>Ingrid</t>
  </si>
  <si>
    <t>MONTAGNE</t>
  </si>
  <si>
    <t>Térence</t>
  </si>
  <si>
    <t>MONTAZI</t>
  </si>
  <si>
    <t>Shan</t>
  </si>
  <si>
    <t>MOREL</t>
  </si>
  <si>
    <t>Leïline</t>
  </si>
  <si>
    <t>MOURY</t>
  </si>
  <si>
    <t>MWETEAPO</t>
  </si>
  <si>
    <t>Gracien</t>
  </si>
  <si>
    <t>NAAOUTCHOUE</t>
  </si>
  <si>
    <t>Manatoué</t>
  </si>
  <si>
    <t>Nedjma</t>
  </si>
  <si>
    <t>Arhou</t>
  </si>
  <si>
    <t>Karyl</t>
  </si>
  <si>
    <t>Linton</t>
  </si>
  <si>
    <t>NABOUME</t>
  </si>
  <si>
    <t>Diane</t>
  </si>
  <si>
    <t>NAGOPAE</t>
  </si>
  <si>
    <t>Lisette</t>
  </si>
  <si>
    <t>Hamilton</t>
  </si>
  <si>
    <t>NANJOKARAWA</t>
  </si>
  <si>
    <t>NANYAKARAWA</t>
  </si>
  <si>
    <t>Emélia Dana Soukée</t>
  </si>
  <si>
    <t>André</t>
  </si>
  <si>
    <t>NAPERAVOIN</t>
  </si>
  <si>
    <t>Elia</t>
  </si>
  <si>
    <t>NAPOE</t>
  </si>
  <si>
    <t>Gilliane</t>
  </si>
  <si>
    <t>Maélys</t>
  </si>
  <si>
    <t>Elsa</t>
  </si>
  <si>
    <t>NAPOREA</t>
  </si>
  <si>
    <t>Mylvina</t>
  </si>
  <si>
    <t>NATU</t>
  </si>
  <si>
    <t>Fany</t>
  </si>
  <si>
    <t>Sylvérie</t>
  </si>
  <si>
    <t>Rolande</t>
  </si>
  <si>
    <t>Laurentine</t>
  </si>
  <si>
    <t>NEAOUTYINE</t>
  </si>
  <si>
    <t>Jean-Claude</t>
  </si>
  <si>
    <t>Christophe</t>
  </si>
  <si>
    <t>Pascale</t>
  </si>
  <si>
    <t>NEGOPAE</t>
  </si>
  <si>
    <t>Sylvain</t>
  </si>
  <si>
    <t>NEMIA</t>
  </si>
  <si>
    <t>Anaïse</t>
  </si>
  <si>
    <t>NENOU</t>
  </si>
  <si>
    <t>Jean-Charles</t>
  </si>
  <si>
    <t>NEWA</t>
  </si>
  <si>
    <t>Edween</t>
  </si>
  <si>
    <t>NIMBAYE</t>
  </si>
  <si>
    <t>Marielle</t>
  </si>
  <si>
    <t>Mika</t>
  </si>
  <si>
    <t>NOËL</t>
  </si>
  <si>
    <t>Rose</t>
  </si>
  <si>
    <t>NONNARO</t>
  </si>
  <si>
    <t>Deborah</t>
  </si>
  <si>
    <t>NONQUET</t>
  </si>
  <si>
    <t>Angélo</t>
  </si>
  <si>
    <t>NOUKOUAN</t>
  </si>
  <si>
    <t>Joseph</t>
  </si>
  <si>
    <t>OBRY</t>
  </si>
  <si>
    <t>Lisa</t>
  </si>
  <si>
    <t>Nicolas</t>
  </si>
  <si>
    <t>Maureen</t>
  </si>
  <si>
    <t>OMOATOU</t>
  </si>
  <si>
    <t>OPINE</t>
  </si>
  <si>
    <t>Océane</t>
  </si>
  <si>
    <t>OUDODOPOE</t>
  </si>
  <si>
    <t>Alfreed</t>
  </si>
  <si>
    <t>OUMATTU</t>
  </si>
  <si>
    <t>Taverly</t>
  </si>
  <si>
    <t>Enaylé</t>
  </si>
  <si>
    <t>OUTIOU</t>
  </si>
  <si>
    <t>Gladys</t>
  </si>
  <si>
    <t>Norbert</t>
  </si>
  <si>
    <t>Cuké</t>
  </si>
  <si>
    <t>OUTYOUTE</t>
  </si>
  <si>
    <t>Armand</t>
  </si>
  <si>
    <t>OYE</t>
  </si>
  <si>
    <t>Loïss</t>
  </si>
  <si>
    <t>PAALA</t>
  </si>
  <si>
    <t>Sonia</t>
  </si>
  <si>
    <t>PAIMEN</t>
  </si>
  <si>
    <t>Benzac</t>
  </si>
  <si>
    <t>Vernon</t>
  </si>
  <si>
    <t>PALAOU</t>
  </si>
  <si>
    <t>Wodèlè</t>
  </si>
  <si>
    <t>Maurice</t>
  </si>
  <si>
    <t>PANIZZI</t>
  </si>
  <si>
    <t>Eléane</t>
  </si>
  <si>
    <t>PAOLA</t>
  </si>
  <si>
    <t>PAOUTY</t>
  </si>
  <si>
    <t>Sébastien</t>
  </si>
  <si>
    <t>Mariola</t>
  </si>
  <si>
    <t>PAWOAP</t>
  </si>
  <si>
    <t>Audrey</t>
  </si>
  <si>
    <t>PEI</t>
  </si>
  <si>
    <t>Charles</t>
  </si>
  <si>
    <t>PELLETIER</t>
  </si>
  <si>
    <t>Kendy</t>
  </si>
  <si>
    <t>Manon</t>
  </si>
  <si>
    <t>Orlane</t>
  </si>
  <si>
    <t>PHILIPPON</t>
  </si>
  <si>
    <t>Benjamin</t>
  </si>
  <si>
    <t>Néhémie</t>
  </si>
  <si>
    <t>Naomi</t>
  </si>
  <si>
    <t>PIMBE-POADE</t>
  </si>
  <si>
    <t>Aurore</t>
  </si>
  <si>
    <t>PITARD</t>
  </si>
  <si>
    <t>Jaïna</t>
  </si>
  <si>
    <t>POADAE</t>
  </si>
  <si>
    <t>Octave</t>
  </si>
  <si>
    <t>POAGOU</t>
  </si>
  <si>
    <t>Sarahléa</t>
  </si>
  <si>
    <t>POAMEDIOU</t>
  </si>
  <si>
    <t>Brenda</t>
  </si>
  <si>
    <t>POAMEDYOU</t>
  </si>
  <si>
    <t>Stanley</t>
  </si>
  <si>
    <t>POAPIDAWA</t>
  </si>
  <si>
    <t>Monira</t>
  </si>
  <si>
    <t>Pierre-Chanel</t>
  </si>
  <si>
    <t>POARACAGU</t>
  </si>
  <si>
    <t>Guillaume</t>
  </si>
  <si>
    <t>POARAGNIMOU</t>
  </si>
  <si>
    <t>Saël</t>
  </si>
  <si>
    <t>POARAIRIWA</t>
  </si>
  <si>
    <t>Thierry</t>
  </si>
  <si>
    <t>Jobed</t>
  </si>
  <si>
    <t>Kylianne</t>
  </si>
  <si>
    <t>POARAPOEA</t>
  </si>
  <si>
    <t>Jézielle</t>
  </si>
  <si>
    <t>POATYIE</t>
  </si>
  <si>
    <t>POEDA</t>
  </si>
  <si>
    <t>Doui</t>
  </si>
  <si>
    <t>POIBA</t>
  </si>
  <si>
    <t>Kaella</t>
  </si>
  <si>
    <t>Léontine</t>
  </si>
  <si>
    <t>Marguerite</t>
  </si>
  <si>
    <t>Leila</t>
  </si>
  <si>
    <t>Emmanuel</t>
  </si>
  <si>
    <t>Erickson</t>
  </si>
  <si>
    <t>POIDEI</t>
  </si>
  <si>
    <t>Yasmina</t>
  </si>
  <si>
    <t>POIDEÏ</t>
  </si>
  <si>
    <t>Adora</t>
  </si>
  <si>
    <t>POIDYALIWANE</t>
  </si>
  <si>
    <t>Florida</t>
  </si>
  <si>
    <t>POINDIPENDA</t>
  </si>
  <si>
    <t>Shanon</t>
  </si>
  <si>
    <t>Jean-Yves</t>
  </si>
  <si>
    <t>Nathanaël</t>
  </si>
  <si>
    <t>Jean-Alexis</t>
  </si>
  <si>
    <t>POININE</t>
  </si>
  <si>
    <t>Marianne</t>
  </si>
  <si>
    <t>POINRI</t>
  </si>
  <si>
    <t>Rodry</t>
  </si>
  <si>
    <t>Judicaël</t>
  </si>
  <si>
    <t>Florence</t>
  </si>
  <si>
    <t>POINRIN-HIBOU</t>
  </si>
  <si>
    <t>POITCHILI</t>
  </si>
  <si>
    <t>Aline</t>
  </si>
  <si>
    <t>POITYIE</t>
  </si>
  <si>
    <t>Yohan</t>
  </si>
  <si>
    <t>Judith</t>
  </si>
  <si>
    <t>POMA-NEGNAKARAWA</t>
  </si>
  <si>
    <t>Maiténa</t>
  </si>
  <si>
    <t>Mayleen</t>
  </si>
  <si>
    <t>PONDATA</t>
  </si>
  <si>
    <t>PONIDJA</t>
  </si>
  <si>
    <t>Théodore</t>
  </si>
  <si>
    <t>POREMPOEA</t>
  </si>
  <si>
    <t>Eburu</t>
  </si>
  <si>
    <t>POUAOULOUBEI</t>
  </si>
  <si>
    <t>Léna</t>
  </si>
  <si>
    <t>Tchéou-Raymond</t>
  </si>
  <si>
    <t>POUIHAMBOUTTE</t>
  </si>
  <si>
    <t>Denisia</t>
  </si>
  <si>
    <t>POUKIOU</t>
  </si>
  <si>
    <t>Jean-Luc</t>
  </si>
  <si>
    <t>POULIO</t>
  </si>
  <si>
    <t>Martin</t>
  </si>
  <si>
    <t>POUPORON</t>
  </si>
  <si>
    <t>Alvine</t>
  </si>
  <si>
    <t>POUROUORO</t>
  </si>
  <si>
    <t>Lennie</t>
  </si>
  <si>
    <t>POURUDA</t>
  </si>
  <si>
    <t>Séphora</t>
  </si>
  <si>
    <t>POUYE</t>
  </si>
  <si>
    <t>Naima</t>
  </si>
  <si>
    <t>Géofhrane</t>
  </si>
  <si>
    <t>POYLE</t>
  </si>
  <si>
    <t>Leyton</t>
  </si>
  <si>
    <t>PUAKA</t>
  </si>
  <si>
    <t>Manuhea</t>
  </si>
  <si>
    <t>PWIJA</t>
  </si>
  <si>
    <t>Djaoun</t>
  </si>
  <si>
    <t>Eric</t>
  </si>
  <si>
    <t>RIBAUD</t>
  </si>
  <si>
    <t>Aser</t>
  </si>
  <si>
    <t>ROBERT</t>
  </si>
  <si>
    <t>Yvan</t>
  </si>
  <si>
    <t>ROUSTAIN</t>
  </si>
  <si>
    <t>SAINT-PRIX</t>
  </si>
  <si>
    <t>Roxane</t>
  </si>
  <si>
    <t>SALAUN</t>
  </si>
  <si>
    <t>Sylvana</t>
  </si>
  <si>
    <t>SAMSON</t>
  </si>
  <si>
    <t>Lisy-Rose</t>
  </si>
  <si>
    <t>SANCHEZ</t>
  </si>
  <si>
    <t>Aïna</t>
  </si>
  <si>
    <t>SANDOZ</t>
  </si>
  <si>
    <t>Benoît</t>
  </si>
  <si>
    <t>SARWAN</t>
  </si>
  <si>
    <t>Willy</t>
  </si>
  <si>
    <t>SAUTRON</t>
  </si>
  <si>
    <t>Guilhem</t>
  </si>
  <si>
    <t>SECREAN</t>
  </si>
  <si>
    <t>Lucas</t>
  </si>
  <si>
    <t>SOEKIR</t>
  </si>
  <si>
    <t>Farah</t>
  </si>
  <si>
    <t>Quentin</t>
  </si>
  <si>
    <t>SONG</t>
  </si>
  <si>
    <t>Nataniel</t>
  </si>
  <si>
    <t>SORCE - - NGUYEN VAN DIEP</t>
  </si>
  <si>
    <t>SOULIER</t>
  </si>
  <si>
    <t>TAUAROA</t>
  </si>
  <si>
    <t>Rayssa</t>
  </si>
  <si>
    <t>Handy</t>
  </si>
  <si>
    <t>TAUGAMOA</t>
  </si>
  <si>
    <t>Aimé</t>
  </si>
  <si>
    <t>TEIMPOUENE</t>
  </si>
  <si>
    <t>Norman</t>
  </si>
  <si>
    <t>TEROROTUA</t>
  </si>
  <si>
    <t>Djaïwel</t>
  </si>
  <si>
    <t>Ruben</t>
  </si>
  <si>
    <t>THEIMBOUEONE</t>
  </si>
  <si>
    <t>Oriana</t>
  </si>
  <si>
    <t>Elvina</t>
  </si>
  <si>
    <t>THOMAS</t>
  </si>
  <si>
    <t>Rébecca</t>
  </si>
  <si>
    <t>Evinn</t>
  </si>
  <si>
    <t>TIDJINE</t>
  </si>
  <si>
    <t>Daïna</t>
  </si>
  <si>
    <t>TIDJITE</t>
  </si>
  <si>
    <t>Fidelie</t>
  </si>
  <si>
    <t>TIUNU</t>
  </si>
  <si>
    <t>TOHUHUOTOHETIA</t>
  </si>
  <si>
    <t>Joanita</t>
  </si>
  <si>
    <t>TOUMIDOU</t>
  </si>
  <si>
    <t>Florent</t>
  </si>
  <si>
    <t>Lorenza</t>
  </si>
  <si>
    <t>TUTUGORO</t>
  </si>
  <si>
    <t>Jaïro</t>
  </si>
  <si>
    <t>TYAKETOU MATAITAANE</t>
  </si>
  <si>
    <t>Wyatt</t>
  </si>
  <si>
    <t>TYANIE</t>
  </si>
  <si>
    <t>Poapoë</t>
  </si>
  <si>
    <t>TYAOU</t>
  </si>
  <si>
    <t>Laetissia</t>
  </si>
  <si>
    <t>TYAOUNE</t>
  </si>
  <si>
    <t>Mélodie</t>
  </si>
  <si>
    <t>TYDADA</t>
  </si>
  <si>
    <t>Djéo</t>
  </si>
  <si>
    <t>TYEA</t>
  </si>
  <si>
    <t>Lutricia</t>
  </si>
  <si>
    <t>Auguste</t>
  </si>
  <si>
    <t>Vaï</t>
  </si>
  <si>
    <t>Aymerick</t>
  </si>
  <si>
    <t>TYOUJE</t>
  </si>
  <si>
    <t>Amélie</t>
  </si>
  <si>
    <t>TYUIENON</t>
  </si>
  <si>
    <t>Yhacide</t>
  </si>
  <si>
    <t>UICHI</t>
  </si>
  <si>
    <t>Jürgen</t>
  </si>
  <si>
    <t>VALPROMY - - BRUYER</t>
  </si>
  <si>
    <t>Max</t>
  </si>
  <si>
    <t>VAN DAC</t>
  </si>
  <si>
    <t>Leevan</t>
  </si>
  <si>
    <t>VAUTHIER</t>
  </si>
  <si>
    <t>VONITISHI-ZENOKI</t>
  </si>
  <si>
    <t>Marie</t>
  </si>
  <si>
    <t>Anthony</t>
  </si>
  <si>
    <t>VRENKEN</t>
  </si>
  <si>
    <t>Yoan</t>
  </si>
  <si>
    <t>WADRAWANE</t>
  </si>
  <si>
    <t>Anna</t>
  </si>
  <si>
    <t>WAETHEANE</t>
  </si>
  <si>
    <t>Jordan</t>
  </si>
  <si>
    <t>WAHMETU</t>
  </si>
  <si>
    <t>Léonard</t>
  </si>
  <si>
    <t>WAIA</t>
  </si>
  <si>
    <t>Yelene</t>
  </si>
  <si>
    <t>WAKA</t>
  </si>
  <si>
    <t>Robert</t>
  </si>
  <si>
    <t>François</t>
  </si>
  <si>
    <t>WAKA-AWA</t>
  </si>
  <si>
    <t>Gustave</t>
  </si>
  <si>
    <t>WAKA-CEOU</t>
  </si>
  <si>
    <t>Wilrick</t>
  </si>
  <si>
    <t>Mathilda</t>
  </si>
  <si>
    <t>WAKA-TIOUI</t>
  </si>
  <si>
    <t>Aneckone</t>
  </si>
  <si>
    <t>WEDE</t>
  </si>
  <si>
    <t>Lenddy</t>
  </si>
  <si>
    <t>WEDEMERINWI</t>
  </si>
  <si>
    <t>Wyllryck</t>
  </si>
  <si>
    <t>Célestin</t>
  </si>
  <si>
    <t>Célia</t>
  </si>
  <si>
    <t>WEDOÏ</t>
  </si>
  <si>
    <t>Bendjy</t>
  </si>
  <si>
    <t>WENAHIN</t>
  </si>
  <si>
    <t>Mickaël</t>
  </si>
  <si>
    <t>Keyssiah</t>
  </si>
  <si>
    <t>Stéphana</t>
  </si>
  <si>
    <t>Danika</t>
  </si>
  <si>
    <t>Grâce</t>
  </si>
  <si>
    <t>WETTA</t>
  </si>
  <si>
    <t>Amaya</t>
  </si>
  <si>
    <t>Anissa</t>
  </si>
  <si>
    <t>WIMIAN</t>
  </si>
  <si>
    <t>Arylène</t>
  </si>
  <si>
    <t>Augustin</t>
  </si>
  <si>
    <t>Sandrine</t>
  </si>
  <si>
    <t>Michel</t>
  </si>
  <si>
    <t>Raphaël</t>
  </si>
  <si>
    <t>WONGSOKARTO</t>
  </si>
  <si>
    <t>Deva</t>
  </si>
  <si>
    <t>YEKAWENE</t>
  </si>
  <si>
    <t>ZENKURO</t>
  </si>
  <si>
    <t>Alice</t>
  </si>
  <si>
    <t>MANOAH</t>
  </si>
  <si>
    <t>CM2A</t>
  </si>
  <si>
    <t>ARAWA</t>
  </si>
  <si>
    <t xml:space="preserve">FRANCOIS </t>
  </si>
  <si>
    <t>ANGELINE</t>
  </si>
  <si>
    <t xml:space="preserve">GAL </t>
  </si>
  <si>
    <t>CIEDJY</t>
  </si>
  <si>
    <t>Céline</t>
  </si>
  <si>
    <t xml:space="preserve">KAMOUDA </t>
  </si>
  <si>
    <t>Milencka</t>
  </si>
  <si>
    <t>ERNEST</t>
  </si>
  <si>
    <t>Naomie</t>
  </si>
  <si>
    <t>Abtsalia</t>
  </si>
  <si>
    <t>Gaël</t>
  </si>
  <si>
    <t>POIDO</t>
  </si>
  <si>
    <t>Félix</t>
  </si>
  <si>
    <t>TERRASSON</t>
  </si>
  <si>
    <t>Daniel</t>
  </si>
  <si>
    <t>ORLANNE</t>
  </si>
  <si>
    <t>Eloi</t>
  </si>
  <si>
    <t>Matahi</t>
  </si>
  <si>
    <t xml:space="preserve">AOUTA </t>
  </si>
  <si>
    <t xml:space="preserve">Tein </t>
  </si>
  <si>
    <t>CM2B</t>
  </si>
  <si>
    <t>Johanna</t>
  </si>
  <si>
    <t>MADELEINE</t>
  </si>
  <si>
    <t>BOKOE GOWE</t>
  </si>
  <si>
    <t>Kurtys</t>
  </si>
  <si>
    <t>BUGAJ</t>
  </si>
  <si>
    <t>Lana</t>
  </si>
  <si>
    <t>Clarisse</t>
  </si>
  <si>
    <t>GORO-OURIJA</t>
  </si>
  <si>
    <t>Shéryle</t>
  </si>
  <si>
    <t>SVETLANA</t>
  </si>
  <si>
    <t>Délhia</t>
  </si>
  <si>
    <t>Lazaro</t>
  </si>
  <si>
    <t xml:space="preserve">NATU </t>
  </si>
  <si>
    <t>Melvine</t>
  </si>
  <si>
    <t>Kéran</t>
  </si>
  <si>
    <t>PABOU</t>
  </si>
  <si>
    <t>Kéla</t>
  </si>
  <si>
    <t>PIMBE POADE</t>
  </si>
  <si>
    <t>Boaé</t>
  </si>
  <si>
    <t>JEAN</t>
  </si>
  <si>
    <t>CHAPIER</t>
  </si>
  <si>
    <t>Alexis</t>
  </si>
  <si>
    <t>3A</t>
  </si>
  <si>
    <t>3B</t>
  </si>
  <si>
    <t>JaÏna</t>
  </si>
  <si>
    <t>4C</t>
  </si>
  <si>
    <t>4A</t>
  </si>
  <si>
    <t>Anaïs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</si>
</sst>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8"/>
      <color rgb="FF000000"/>
      <name val="Calibri"/>
      <family val="2"/>
    </font>
    <font>
      <b/>
      <sz val="14"/>
      <color rgb="FF000000"/>
      <name val="Calibri"/>
      <family val="2"/>
    </font>
    <font>
      <b/>
      <sz val="12"/>
      <color rgb="FF000000"/>
      <name val="Calibri"/>
      <family val="2"/>
    </font>
    <font>
      <b/>
      <sz val="11"/>
      <color theme="0"/>
      <name val="Calibri"/>
      <family val="2"/>
      <scheme val="minor"/>
    </font>
    <font>
      <sz val="10"/>
      <name val="Arial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b/>
      <sz val="11"/>
      <color theme="0"/>
      <name val="Calibri"/>
      <family val="2"/>
    </font>
    <font>
      <sz val="10"/>
      <color rgb="FF000000"/>
      <name val="Calibri"/>
      <family val="2"/>
    </font>
    <font>
      <b/>
      <sz val="10"/>
      <color theme="0"/>
      <name val="Arial"/>
      <family val="2"/>
    </font>
    <font>
      <u/>
      <sz val="10"/>
      <color theme="10"/>
      <name val="Arial"/>
    </font>
    <font>
      <sz val="12"/>
      <color theme="0"/>
      <name val="Calibri"/>
      <family val="2"/>
    </font>
    <font>
      <b/>
      <sz val="16"/>
      <name val="Arial"/>
      <family val="2"/>
    </font>
    <font>
      <sz val="7"/>
      <color theme="0"/>
      <name val="Arial"/>
      <family val="2"/>
    </font>
    <font>
      <sz val="11"/>
      <color theme="0"/>
      <name val="Calibri"/>
      <family val="2"/>
      <scheme val="minor"/>
    </font>
    <font>
      <u/>
      <sz val="11"/>
      <color theme="0"/>
      <name val="Calibri"/>
      <family val="2"/>
      <scheme val="minor"/>
    </font>
    <font>
      <sz val="7"/>
      <color theme="0"/>
      <name val="Calibri"/>
      <family val="2"/>
    </font>
    <font>
      <sz val="9"/>
      <color rgb="FF000000"/>
      <name val="Calibri"/>
      <family val="2"/>
    </font>
    <font>
      <sz val="9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gray0625"/>
    </fill>
  </fills>
  <borders count="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68">
    <xf numFmtId="0" fontId="0" fillId="0" borderId="0" xfId="0" applyAlignment="1"/>
    <xf numFmtId="0" fontId="3" fillId="0" borderId="0" xfId="0" applyFont="1" applyFill="1" applyAlignment="1" applyProtection="1"/>
    <xf numFmtId="0" fontId="7" fillId="2" borderId="0" xfId="0" applyFont="1" applyFill="1" applyProtection="1"/>
    <xf numFmtId="0" fontId="8" fillId="0" borderId="0" xfId="0" applyFont="1" applyAlignment="1" applyProtection="1"/>
    <xf numFmtId="0" fontId="10" fillId="0" borderId="0" xfId="0" applyFont="1" applyAlignment="1" applyProtection="1">
      <alignment horizontal="center"/>
    </xf>
    <xf numFmtId="0" fontId="1" fillId="0" borderId="0" xfId="0" applyFont="1" applyProtection="1">
      <protection locked="0"/>
    </xf>
    <xf numFmtId="0" fontId="9" fillId="3" borderId="0" xfId="0" applyNumberFormat="1" applyFont="1" applyFill="1" applyAlignment="1" applyProtection="1">
      <alignment horizontal="center"/>
    </xf>
    <xf numFmtId="0" fontId="8" fillId="0" borderId="0" xfId="0" applyFont="1" applyAlignment="1" applyProtection="1">
      <protection locked="0"/>
    </xf>
    <xf numFmtId="0" fontId="7" fillId="2" borderId="0" xfId="0" applyFont="1" applyFill="1" applyAlignment="1" applyProtection="1">
      <alignment horizontal="center"/>
    </xf>
    <xf numFmtId="0" fontId="8" fillId="0" borderId="0" xfId="0" applyNumberFormat="1" applyFont="1" applyAlignment="1" applyProtection="1"/>
    <xf numFmtId="1" fontId="11" fillId="0" borderId="0" xfId="0" applyNumberFormat="1" applyFont="1" applyAlignment="1" applyProtection="1">
      <alignment wrapText="1"/>
      <protection locked="0"/>
    </xf>
    <xf numFmtId="1" fontId="8" fillId="0" borderId="0" xfId="0" applyNumberFormat="1" applyFont="1" applyAlignment="1" applyProtection="1">
      <protection locked="0"/>
    </xf>
    <xf numFmtId="0" fontId="0" fillId="0" borderId="0" xfId="0" applyProtection="1">
      <protection locked="0"/>
    </xf>
    <xf numFmtId="0" fontId="3" fillId="0" borderId="0" xfId="0" applyFont="1" applyAlignment="1" applyProtection="1">
      <alignment horizontal="center"/>
    </xf>
    <xf numFmtId="0" fontId="0" fillId="6" borderId="0" xfId="0" applyFill="1" applyAlignment="1" applyProtection="1"/>
    <xf numFmtId="0" fontId="4" fillId="6" borderId="0" xfId="0" applyFont="1" applyFill="1" applyAlignment="1" applyProtection="1"/>
    <xf numFmtId="0" fontId="5" fillId="6" borderId="0" xfId="0" applyFont="1" applyFill="1" applyAlignment="1" applyProtection="1"/>
    <xf numFmtId="0" fontId="3" fillId="5" borderId="0" xfId="0" applyFont="1" applyFill="1" applyAlignment="1" applyProtection="1">
      <alignment horizontal="center" vertical="center"/>
    </xf>
    <xf numFmtId="0" fontId="11" fillId="5" borderId="0" xfId="0" applyFont="1" applyFill="1" applyAlignment="1" applyProtection="1">
      <alignment horizontal="center" vertical="center"/>
    </xf>
    <xf numFmtId="0" fontId="3" fillId="5" borderId="0" xfId="0" applyFont="1" applyFill="1" applyAlignment="1" applyProtection="1"/>
    <xf numFmtId="0" fontId="0" fillId="5" borderId="0" xfId="0" applyFill="1" applyAlignment="1" applyProtection="1"/>
    <xf numFmtId="0" fontId="13" fillId="5" borderId="0" xfId="0" applyFont="1" applyFill="1" applyAlignment="1" applyProtection="1">
      <alignment horizontal="center" vertical="center"/>
    </xf>
    <xf numFmtId="0" fontId="11" fillId="5" borderId="0" xfId="0" applyFont="1" applyFill="1" applyAlignment="1" applyProtection="1"/>
    <xf numFmtId="0" fontId="2" fillId="5" borderId="0" xfId="0" applyFont="1" applyFill="1" applyAlignment="1" applyProtection="1"/>
    <xf numFmtId="0" fontId="3" fillId="5" borderId="0" xfId="0" applyFont="1" applyFill="1" applyAlignment="1" applyProtection="1">
      <alignment horizontal="left"/>
    </xf>
    <xf numFmtId="0" fontId="14" fillId="7" borderId="0" xfId="0" applyFont="1" applyFill="1" applyAlignment="1" applyProtection="1">
      <alignment horizontal="center" vertical="center"/>
    </xf>
    <xf numFmtId="0" fontId="11" fillId="7" borderId="0" xfId="0" applyFont="1" applyFill="1" applyAlignment="1" applyProtection="1">
      <alignment horizontal="left" vertical="center"/>
    </xf>
    <xf numFmtId="0" fontId="11" fillId="7" borderId="0" xfId="0" applyFont="1" applyFill="1" applyAlignment="1" applyProtection="1">
      <alignment horizontal="right" vertical="center"/>
    </xf>
    <xf numFmtId="0" fontId="6" fillId="7" borderId="0" xfId="0" applyFont="1" applyFill="1" applyAlignment="1" applyProtection="1">
      <alignment horizontal="center"/>
    </xf>
    <xf numFmtId="0" fontId="2" fillId="7" borderId="0" xfId="0" applyFont="1" applyFill="1" applyAlignment="1" applyProtection="1"/>
    <xf numFmtId="0" fontId="3" fillId="7" borderId="0" xfId="0" applyNumberFormat="1" applyFont="1" applyFill="1" applyAlignment="1" applyProtection="1">
      <alignment horizontal="center"/>
    </xf>
    <xf numFmtId="0" fontId="3" fillId="7" borderId="0" xfId="0" applyFont="1" applyFill="1" applyAlignment="1" applyProtection="1"/>
    <xf numFmtId="0" fontId="0" fillId="7" borderId="0" xfId="0" applyFill="1" applyAlignment="1" applyProtection="1"/>
    <xf numFmtId="0" fontId="0" fillId="0" borderId="0" xfId="0" applyFill="1" applyAlignment="1" applyProtection="1"/>
    <xf numFmtId="0" fontId="14" fillId="0" borderId="0" xfId="0" applyFont="1" applyFill="1" applyAlignment="1" applyProtection="1">
      <alignment horizontal="center" vertical="center"/>
    </xf>
    <xf numFmtId="0" fontId="11" fillId="0" borderId="0" xfId="0" applyFont="1" applyFill="1" applyAlignment="1" applyProtection="1">
      <alignment horizontal="left" vertical="center"/>
      <protection locked="0"/>
    </xf>
    <xf numFmtId="0" fontId="11" fillId="0" borderId="0" xfId="0" applyFont="1" applyFill="1" applyAlignment="1" applyProtection="1">
      <alignment horizontal="right" vertical="center"/>
      <protection locked="0"/>
    </xf>
    <xf numFmtId="0" fontId="6" fillId="0" borderId="0" xfId="0" applyFont="1" applyFill="1" applyAlignment="1" applyProtection="1">
      <alignment horizontal="center"/>
    </xf>
    <xf numFmtId="0" fontId="2" fillId="0" borderId="0" xfId="0" applyFont="1" applyFill="1" applyAlignment="1" applyProtection="1"/>
    <xf numFmtId="0" fontId="3" fillId="0" borderId="0" xfId="0" applyNumberFormat="1" applyFont="1" applyFill="1" applyAlignment="1" applyProtection="1">
      <alignment horizontal="center"/>
      <protection locked="0"/>
    </xf>
    <xf numFmtId="0" fontId="3" fillId="0" borderId="0" xfId="0" applyFont="1" applyFill="1" applyAlignment="1" applyProtection="1">
      <protection locked="0"/>
    </xf>
    <xf numFmtId="0" fontId="0" fillId="0" borderId="0" xfId="0" applyFill="1" applyAlignment="1" applyProtection="1">
      <protection locked="0"/>
    </xf>
    <xf numFmtId="0" fontId="0" fillId="9" borderId="0" xfId="0" applyFill="1" applyAlignment="1" applyProtection="1"/>
    <xf numFmtId="0" fontId="3" fillId="3" borderId="0" xfId="0" applyNumberFormat="1" applyFont="1" applyFill="1" applyAlignment="1" applyProtection="1">
      <alignment horizontal="center"/>
      <protection locked="0"/>
    </xf>
    <xf numFmtId="0" fontId="2" fillId="0" borderId="0" xfId="0" applyFont="1" applyFill="1" applyAlignment="1" applyProtection="1">
      <alignment horizontal="center" vertical="top"/>
    </xf>
    <xf numFmtId="0" fontId="12" fillId="2" borderId="0" xfId="0" applyFont="1" applyFill="1" applyAlignment="1" applyProtection="1">
      <alignment horizontal="center" vertical="center"/>
    </xf>
    <xf numFmtId="0" fontId="0" fillId="4" borderId="0" xfId="0" applyFill="1" applyAlignment="1" applyProtection="1"/>
    <xf numFmtId="0" fontId="21" fillId="8" borderId="0" xfId="0" applyFont="1" applyFill="1" applyAlignment="1" applyProtection="1">
      <alignment horizontal="left" vertical="center" wrapText="1"/>
    </xf>
    <xf numFmtId="0" fontId="11" fillId="7" borderId="4" xfId="0" applyFont="1" applyFill="1" applyBorder="1" applyAlignment="1" applyProtection="1">
      <alignment horizontal="right" vertical="center"/>
    </xf>
    <xf numFmtId="0" fontId="22" fillId="4" borderId="0" xfId="0" applyFont="1" applyFill="1" applyAlignment="1" applyProtection="1"/>
    <xf numFmtId="0" fontId="23" fillId="4" borderId="0" xfId="1" applyFont="1" applyFill="1" applyAlignment="1" applyProtection="1"/>
    <xf numFmtId="0" fontId="0" fillId="5" borderId="0" xfId="0" applyFill="1" applyAlignment="1"/>
    <xf numFmtId="0" fontId="0" fillId="0" borderId="0" xfId="0"/>
    <xf numFmtId="0" fontId="0" fillId="0" borderId="5" xfId="0" applyFont="1" applyBorder="1" applyAlignment="1">
      <alignment vertical="center"/>
    </xf>
    <xf numFmtId="0" fontId="0" fillId="0" borderId="5" xfId="0" applyFont="1" applyBorder="1" applyAlignment="1">
      <alignment horizontal="left" vertical="center"/>
    </xf>
    <xf numFmtId="0" fontId="5" fillId="9" borderId="0" xfId="0" applyFont="1" applyFill="1" applyAlignment="1" applyProtection="1">
      <alignment horizontal="left" vertical="center"/>
    </xf>
    <xf numFmtId="0" fontId="18" fillId="8" borderId="0" xfId="0" applyFont="1" applyFill="1" applyAlignment="1" applyProtection="1">
      <alignment horizontal="left" vertical="center" wrapText="1"/>
    </xf>
    <xf numFmtId="0" fontId="12" fillId="2" borderId="0" xfId="0" applyFont="1" applyFill="1" applyAlignment="1" applyProtection="1">
      <alignment horizontal="center" vertical="center"/>
      <protection locked="0"/>
    </xf>
    <xf numFmtId="0" fontId="17" fillId="10" borderId="1" xfId="0" applyFont="1" applyFill="1" applyBorder="1" applyAlignment="1" applyProtection="1">
      <alignment horizontal="center" vertical="center" wrapText="1"/>
      <protection locked="0"/>
    </xf>
    <xf numFmtId="0" fontId="17" fillId="10" borderId="2" xfId="0" applyFont="1" applyFill="1" applyBorder="1" applyAlignment="1" applyProtection="1">
      <alignment horizontal="center" vertical="center" wrapText="1"/>
      <protection locked="0"/>
    </xf>
    <xf numFmtId="0" fontId="17" fillId="10" borderId="3" xfId="0" applyFont="1" applyFill="1" applyBorder="1" applyAlignment="1" applyProtection="1">
      <alignment horizontal="center" vertical="center" wrapText="1"/>
      <protection locked="0"/>
    </xf>
    <xf numFmtId="0" fontId="7" fillId="2" borderId="0" xfId="0" applyFont="1" applyFill="1" applyAlignment="1" applyProtection="1">
      <alignment horizontal="center"/>
    </xf>
    <xf numFmtId="0" fontId="16" fillId="8" borderId="1" xfId="0" applyFont="1" applyFill="1" applyBorder="1" applyAlignment="1" applyProtection="1">
      <alignment horizontal="center" vertical="center" wrapText="1"/>
    </xf>
    <xf numFmtId="0" fontId="16" fillId="8" borderId="3" xfId="0" applyFont="1" applyFill="1" applyBorder="1" applyAlignment="1" applyProtection="1">
      <alignment horizontal="center" vertical="center" wrapText="1"/>
    </xf>
    <xf numFmtId="0" fontId="5" fillId="7" borderId="0" xfId="0" applyFont="1" applyFill="1" applyAlignment="1" applyProtection="1">
      <alignment horizontal="left" vertical="center"/>
    </xf>
    <xf numFmtId="0" fontId="19" fillId="8" borderId="1" xfId="0" applyFont="1" applyFill="1" applyBorder="1" applyAlignment="1" applyProtection="1">
      <alignment horizontal="left" vertical="center" wrapText="1"/>
    </xf>
    <xf numFmtId="0" fontId="19" fillId="8" borderId="2" xfId="0" applyFont="1" applyFill="1" applyBorder="1" applyAlignment="1" applyProtection="1">
      <alignment horizontal="left" vertical="center" wrapText="1"/>
    </xf>
    <xf numFmtId="0" fontId="19" fillId="8" borderId="3" xfId="0" applyFont="1" applyFill="1" applyBorder="1" applyAlignment="1" applyProtection="1">
      <alignment horizontal="left" vertical="center" wrapText="1"/>
    </xf>
  </cellXfs>
  <cellStyles count="2">
    <cellStyle name="Lien hypertexte" xfId="1" builtinId="8"/>
    <cellStyle name="Normal" xfId="0" builtinId="0"/>
  </cellStyles>
  <dxfs count="18"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0"/>
      </font>
      <fill>
        <patternFill>
          <bgColor rgb="FF0070C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0"/>
      </font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245917</xdr:colOff>
      <xdr:row>7</xdr:row>
      <xdr:rowOff>246786</xdr:rowOff>
    </xdr:from>
    <xdr:to>
      <xdr:col>1</xdr:col>
      <xdr:colOff>548985</xdr:colOff>
      <xdr:row>8</xdr:row>
      <xdr:rowOff>44855</xdr:rowOff>
    </xdr:to>
    <xdr:sp macro="" textlink="">
      <xdr:nvSpPr>
        <xdr:cNvPr id="2" name="Flèche : chevro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 rot="5400000">
          <a:off x="907991" y="1344932"/>
          <a:ext cx="53339" cy="303068"/>
        </a:xfrm>
        <a:prstGeom prst="chevron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>
            <a:solidFill>
              <a:schemeClr val="tx1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245917</xdr:colOff>
      <xdr:row>7</xdr:row>
      <xdr:rowOff>246786</xdr:rowOff>
    </xdr:from>
    <xdr:to>
      <xdr:col>1</xdr:col>
      <xdr:colOff>548985</xdr:colOff>
      <xdr:row>8</xdr:row>
      <xdr:rowOff>44855</xdr:rowOff>
    </xdr:to>
    <xdr:sp macro="" textlink="">
      <xdr:nvSpPr>
        <xdr:cNvPr id="2" name="Flèche : chevro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 rot="5400000">
          <a:off x="968316" y="1327787"/>
          <a:ext cx="52069" cy="303068"/>
        </a:xfrm>
        <a:prstGeom prst="chevron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>
            <a:solidFill>
              <a:schemeClr val="tx1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245917</xdr:colOff>
      <xdr:row>7</xdr:row>
      <xdr:rowOff>246786</xdr:rowOff>
    </xdr:from>
    <xdr:to>
      <xdr:col>1</xdr:col>
      <xdr:colOff>548985</xdr:colOff>
      <xdr:row>8</xdr:row>
      <xdr:rowOff>44855</xdr:rowOff>
    </xdr:to>
    <xdr:sp macro="" textlink="">
      <xdr:nvSpPr>
        <xdr:cNvPr id="2" name="Flèche : chevro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 rot="5400000">
          <a:off x="907991" y="1344932"/>
          <a:ext cx="53339" cy="303068"/>
        </a:xfrm>
        <a:prstGeom prst="chevron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>
            <a:solidFill>
              <a:schemeClr val="tx1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245917</xdr:colOff>
      <xdr:row>7</xdr:row>
      <xdr:rowOff>246786</xdr:rowOff>
    </xdr:from>
    <xdr:to>
      <xdr:col>1</xdr:col>
      <xdr:colOff>548985</xdr:colOff>
      <xdr:row>8</xdr:row>
      <xdr:rowOff>44855</xdr:rowOff>
    </xdr:to>
    <xdr:sp macro="" textlink="">
      <xdr:nvSpPr>
        <xdr:cNvPr id="2" name="Flèche : chevro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 rot="5400000">
          <a:off x="968316" y="1327787"/>
          <a:ext cx="52069" cy="303068"/>
        </a:xfrm>
        <a:prstGeom prst="chevron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>
            <a:solidFill>
              <a:schemeClr val="tx1"/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22858</xdr:colOff>
      <xdr:row>0</xdr:row>
      <xdr:rowOff>91440</xdr:rowOff>
    </xdr:from>
    <xdr:to>
      <xdr:col>8</xdr:col>
      <xdr:colOff>933448</xdr:colOff>
      <xdr:row>12</xdr:row>
      <xdr:rowOff>47625</xdr:rowOff>
    </xdr:to>
    <xdr:sp macro="" textlink="">
      <xdr:nvSpPr>
        <xdr:cNvPr id="2" name="Légende : flèche vers la droit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 flipH="1">
          <a:off x="4499608" y="91440"/>
          <a:ext cx="1529715" cy="2137410"/>
        </a:xfrm>
        <a:prstGeom prst="rightArrowCallou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fr-FR" sz="1000"/>
            <a:t>Entrez noms, prénoms et classes. </a:t>
          </a:r>
        </a:p>
        <a:p>
          <a:pPr algn="l"/>
          <a:endParaRPr lang="fr-FR" sz="1000"/>
        </a:p>
        <a:p>
          <a:pPr algn="l"/>
          <a:r>
            <a:rPr lang="fr-FR" sz="1000"/>
            <a:t>Les N° de dossards restent fixes.</a:t>
          </a:r>
        </a:p>
        <a:p>
          <a:pPr algn="l"/>
          <a:endParaRPr lang="fr-FR" sz="1000"/>
        </a:p>
        <a:p>
          <a:pPr algn="l"/>
          <a:r>
            <a:rPr lang="fr-FR" sz="1000"/>
            <a:t>Vous pouvez sauter des lignes pour séparer les classes.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934140</xdr:colOff>
      <xdr:row>26</xdr:row>
      <xdr:rowOff>171690</xdr:rowOff>
    </xdr:from>
    <xdr:to>
      <xdr:col>22</xdr:col>
      <xdr:colOff>174221</xdr:colOff>
      <xdr:row>30</xdr:row>
      <xdr:rowOff>34637</xdr:rowOff>
    </xdr:to>
    <xdr:sp macro="" textlink="">
      <xdr:nvSpPr>
        <xdr:cNvPr id="9" name="Légende : flèche courbée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SpPr/>
      </xdr:nvSpPr>
      <xdr:spPr>
        <a:xfrm>
          <a:off x="4285208" y="5531667"/>
          <a:ext cx="3188627" cy="659584"/>
        </a:xfrm>
        <a:prstGeom prst="borderCallout2">
          <a:avLst>
            <a:gd name="adj1" fmla="val 20063"/>
            <a:gd name="adj2" fmla="val -2902"/>
            <a:gd name="adj3" fmla="val 18750"/>
            <a:gd name="adj4" fmla="val -16667"/>
            <a:gd name="adj5" fmla="val -26523"/>
            <a:gd name="adj6" fmla="val -28441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Erreur</a:t>
          </a:r>
          <a:r>
            <a:rPr lang="fr-FR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: Aucun élève ne correspond au dossard N°20.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Ressaisissez ou vérifiez la correspondance N° de dossard / Nom de l'élève dans la base élèves.</a:t>
          </a:r>
          <a:endParaRPr lang="fr-FR">
            <a:effectLst/>
          </a:endParaRPr>
        </a:p>
      </xdr:txBody>
    </xdr:sp>
    <xdr:clientData/>
  </xdr:twoCellAnchor>
  <xdr:twoCellAnchor>
    <xdr:from>
      <xdr:col>4</xdr:col>
      <xdr:colOff>400226</xdr:colOff>
      <xdr:row>5</xdr:row>
      <xdr:rowOff>143394</xdr:rowOff>
    </xdr:from>
    <xdr:to>
      <xdr:col>24</xdr:col>
      <xdr:colOff>472441</xdr:colOff>
      <xdr:row>25</xdr:row>
      <xdr:rowOff>69273</xdr:rowOff>
    </xdr:to>
    <xdr:sp macro="" textlink="">
      <xdr:nvSpPr>
        <xdr:cNvPr id="2" name="Parchemin : vertical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5292612" y="1321030"/>
          <a:ext cx="3726352" cy="3909061"/>
        </a:xfrm>
        <a:prstGeom prst="verticalScroll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000"/>
            <a:t>1-</a:t>
          </a:r>
          <a:r>
            <a:rPr lang="fr-FR" sz="1000" baseline="0"/>
            <a:t> Complétez </a:t>
          </a:r>
          <a:r>
            <a:rPr lang="fr-FR" sz="1000"/>
            <a:t>la base élèves (noms+prénoms+classes). Pour cela votre secrétariat peut vous transmettre les documents nécessaires (version csv ou Excel de la liste des élèves). 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0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Rq: La base élèves est la même quelque soit le nombre de courses (Mettez y toutes les classes qui courent).</a:t>
          </a:r>
          <a:endParaRPr lang="fr-FR" sz="1000"/>
        </a:p>
        <a:p>
          <a:pPr algn="l"/>
          <a:endParaRPr lang="fr-FR" sz="1000"/>
        </a:p>
        <a:p>
          <a:pPr algn="l"/>
          <a:r>
            <a:rPr lang="fr-FR" sz="1000"/>
            <a:t>2- Puis donnez à vos élèves leurs N° de dossards à noter et</a:t>
          </a:r>
          <a:r>
            <a:rPr lang="fr-FR" sz="1000" baseline="0"/>
            <a:t> à conserver durant la course</a:t>
          </a:r>
          <a:r>
            <a:rPr lang="fr-FR" sz="1000"/>
            <a:t>.</a:t>
          </a:r>
        </a:p>
        <a:p>
          <a:pPr algn="l"/>
          <a:endParaRPr lang="fr-FR" sz="1000"/>
        </a:p>
        <a:p>
          <a:pPr algn="l"/>
          <a:r>
            <a:rPr lang="fr-FR" sz="1000"/>
            <a:t>3- Dupliquez autant de</a:t>
          </a:r>
          <a:r>
            <a:rPr lang="fr-FR" sz="1000" baseline="0"/>
            <a:t> feuilles "modèle course"</a:t>
          </a:r>
          <a:r>
            <a:rPr lang="fr-FR" sz="1000"/>
            <a:t> que nécessaire puis renommez vos onglets (Le titre de la course prendra le nom de l'onglet).</a:t>
          </a:r>
        </a:p>
        <a:p>
          <a:pPr algn="l"/>
          <a:endParaRPr lang="fr-FR" sz="1000"/>
        </a:p>
        <a:p>
          <a:pPr algn="l"/>
          <a:r>
            <a:rPr lang="fr-FR" sz="1000"/>
            <a:t>Le jour du cross, sur PC ou Tablette, il suffit de saisir à l'arrivée, les N° de dossards dans la colonne "N° de dossard" et c'est tout. Le reste est automatique.</a:t>
          </a:r>
        </a:p>
      </xdr:txBody>
    </xdr:sp>
    <xdr:clientData/>
  </xdr:twoCellAnchor>
  <xdr:twoCellAnchor>
    <xdr:from>
      <xdr:col>19</xdr:col>
      <xdr:colOff>348791</xdr:colOff>
      <xdr:row>1</xdr:row>
      <xdr:rowOff>67259</xdr:rowOff>
    </xdr:from>
    <xdr:to>
      <xdr:col>21</xdr:col>
      <xdr:colOff>467592</xdr:colOff>
      <xdr:row>2</xdr:row>
      <xdr:rowOff>129887</xdr:rowOff>
    </xdr:to>
    <xdr:sp macro="" textlink="">
      <xdr:nvSpPr>
        <xdr:cNvPr id="10" name="Légende : flèche courbée 9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SpPr/>
      </xdr:nvSpPr>
      <xdr:spPr>
        <a:xfrm>
          <a:off x="5778041" y="456918"/>
          <a:ext cx="1365710" cy="279105"/>
        </a:xfrm>
        <a:prstGeom prst="borderCallout2">
          <a:avLst>
            <a:gd name="adj1" fmla="val 18750"/>
            <a:gd name="adj2" fmla="val -8333"/>
            <a:gd name="adj3" fmla="val 18750"/>
            <a:gd name="adj4" fmla="val -16667"/>
            <a:gd name="adj5" fmla="val -15984"/>
            <a:gd name="adj6" fmla="val -31552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Listes déroulantes</a:t>
          </a:r>
          <a:endParaRPr lang="fr-FR" sz="1100"/>
        </a:p>
      </xdr:txBody>
    </xdr:sp>
    <xdr:clientData/>
  </xdr:twoCellAnchor>
  <xdr:twoCellAnchor>
    <xdr:from>
      <xdr:col>19</xdr:col>
      <xdr:colOff>358836</xdr:colOff>
      <xdr:row>1</xdr:row>
      <xdr:rowOff>73147</xdr:rowOff>
    </xdr:from>
    <xdr:to>
      <xdr:col>21</xdr:col>
      <xdr:colOff>477637</xdr:colOff>
      <xdr:row>2</xdr:row>
      <xdr:rowOff>135775</xdr:rowOff>
    </xdr:to>
    <xdr:sp macro="" textlink="">
      <xdr:nvSpPr>
        <xdr:cNvPr id="18" name="Légende : flèche courbée 17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/>
      </xdr:nvSpPr>
      <xdr:spPr>
        <a:xfrm>
          <a:off x="5788086" y="462806"/>
          <a:ext cx="1365710" cy="279105"/>
        </a:xfrm>
        <a:prstGeom prst="borderCallout2">
          <a:avLst>
            <a:gd name="adj1" fmla="val 130807"/>
            <a:gd name="adj2" fmla="val -41796"/>
            <a:gd name="adj3" fmla="val 131657"/>
            <a:gd name="adj4" fmla="val -43838"/>
            <a:gd name="adj5" fmla="val 80472"/>
            <a:gd name="adj6" fmla="val -6755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Listes déroulantes</a:t>
          </a:r>
          <a:endParaRPr lang="fr-FR" sz="1100"/>
        </a:p>
      </xdr:txBody>
    </xdr:sp>
    <xdr:clientData/>
  </xdr:twoCellAnchor>
  <xdr:twoCellAnchor editAs="oneCell">
    <xdr:from>
      <xdr:col>4</xdr:col>
      <xdr:colOff>22168</xdr:colOff>
      <xdr:row>2</xdr:row>
      <xdr:rowOff>178030</xdr:rowOff>
    </xdr:from>
    <xdr:to>
      <xdr:col>4</xdr:col>
      <xdr:colOff>212644</xdr:colOff>
      <xdr:row>4</xdr:row>
      <xdr:rowOff>19255</xdr:rowOff>
    </xdr:to>
    <xdr:pic>
      <xdr:nvPicPr>
        <xdr:cNvPr id="20" name="Image 19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14554" y="784166"/>
          <a:ext cx="190476" cy="210795"/>
        </a:xfrm>
        <a:prstGeom prst="rect">
          <a:avLst/>
        </a:prstGeom>
      </xdr:spPr>
    </xdr:pic>
    <xdr:clientData/>
  </xdr:twoCellAnchor>
  <xdr:twoCellAnchor editAs="oneCell">
    <xdr:from>
      <xdr:col>4</xdr:col>
      <xdr:colOff>532188</xdr:colOff>
      <xdr:row>0</xdr:row>
      <xdr:rowOff>161751</xdr:rowOff>
    </xdr:from>
    <xdr:to>
      <xdr:col>19</xdr:col>
      <xdr:colOff>189610</xdr:colOff>
      <xdr:row>1</xdr:row>
      <xdr:rowOff>32</xdr:rowOff>
    </xdr:to>
    <xdr:pic>
      <xdr:nvPicPr>
        <xdr:cNvPr id="21" name="Image 20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24574" y="161751"/>
          <a:ext cx="194286" cy="227940"/>
        </a:xfrm>
        <a:prstGeom prst="rect">
          <a:avLst/>
        </a:prstGeom>
      </xdr:spPr>
    </xdr:pic>
    <xdr:clientData/>
  </xdr:twoCellAnchor>
  <xdr:twoCellAnchor>
    <xdr:from>
      <xdr:col>0</xdr:col>
      <xdr:colOff>449408</xdr:colOff>
      <xdr:row>1</xdr:row>
      <xdr:rowOff>47972</xdr:rowOff>
    </xdr:from>
    <xdr:to>
      <xdr:col>1</xdr:col>
      <xdr:colOff>552277</xdr:colOff>
      <xdr:row>7</xdr:row>
      <xdr:rowOff>147206</xdr:rowOff>
    </xdr:to>
    <xdr:sp macro="" textlink="">
      <xdr:nvSpPr>
        <xdr:cNvPr id="23" name="Ellipse 22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SpPr/>
      </xdr:nvSpPr>
      <xdr:spPr>
        <a:xfrm>
          <a:off x="449408" y="437631"/>
          <a:ext cx="639733" cy="1268211"/>
        </a:xfrm>
        <a:prstGeom prst="ellipse">
          <a:avLst/>
        </a:prstGeom>
        <a:noFill/>
        <a:ln w="9525" cap="flat" cmpd="sng" algn="ctr">
          <a:solidFill>
            <a:schemeClr val="accent2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2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3</xdr:col>
      <xdr:colOff>1001685</xdr:colOff>
      <xdr:row>1</xdr:row>
      <xdr:rowOff>110491</xdr:rowOff>
    </xdr:from>
    <xdr:to>
      <xdr:col>4</xdr:col>
      <xdr:colOff>103910</xdr:colOff>
      <xdr:row>7</xdr:row>
      <xdr:rowOff>202105</xdr:rowOff>
    </xdr:to>
    <xdr:sp macro="" textlink="">
      <xdr:nvSpPr>
        <xdr:cNvPr id="24" name="Ellipse 23">
          <a:extLst>
            <a:ext uri="{FF2B5EF4-FFF2-40B4-BE49-F238E27FC236}">
              <a16:creationId xmlns:a16="http://schemas.microsoft.com/office/drawing/2014/main" id="{00000000-0008-0000-0500-000018000000}"/>
            </a:ext>
          </a:extLst>
        </xdr:cNvPr>
        <xdr:cNvSpPr/>
      </xdr:nvSpPr>
      <xdr:spPr>
        <a:xfrm>
          <a:off x="4352753" y="500150"/>
          <a:ext cx="643543" cy="1260591"/>
        </a:xfrm>
        <a:prstGeom prst="ellipse">
          <a:avLst/>
        </a:prstGeom>
        <a:noFill/>
        <a:ln w="9525" cap="flat" cmpd="sng" algn="ctr">
          <a:solidFill>
            <a:schemeClr val="accent2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2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1</xdr:col>
      <xdr:colOff>277090</xdr:colOff>
      <xdr:row>8</xdr:row>
      <xdr:rowOff>189634</xdr:rowOff>
    </xdr:from>
    <xdr:to>
      <xdr:col>1</xdr:col>
      <xdr:colOff>618605</xdr:colOff>
      <xdr:row>29</xdr:row>
      <xdr:rowOff>86591</xdr:rowOff>
    </xdr:to>
    <xdr:sp macro="" textlink="">
      <xdr:nvSpPr>
        <xdr:cNvPr id="25" name="Flèche : bas 24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SpPr/>
      </xdr:nvSpPr>
      <xdr:spPr>
        <a:xfrm>
          <a:off x="813954" y="1973407"/>
          <a:ext cx="341515" cy="4087957"/>
        </a:xfrm>
        <a:prstGeom prst="downArrow">
          <a:avLst/>
        </a:prstGeom>
        <a:noFill/>
        <a:ln w="9525" cap="flat" cmpd="sng" algn="ctr">
          <a:solidFill>
            <a:schemeClr val="accent2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2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6</xdr:col>
      <xdr:colOff>742951</xdr:colOff>
      <xdr:row>43</xdr:row>
      <xdr:rowOff>60754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5486400" cy="7433104"/>
        </a:xfrm>
        <a:prstGeom prst="rect">
          <a:avLst/>
        </a:prstGeom>
      </xdr:spPr>
    </xdr:pic>
    <xdr:clientData/>
  </xdr:twoCellAnchor>
  <xdr:twoCellAnchor>
    <xdr:from>
      <xdr:col>5</xdr:col>
      <xdr:colOff>761999</xdr:colOff>
      <xdr:row>19</xdr:row>
      <xdr:rowOff>66675</xdr:rowOff>
    </xdr:from>
    <xdr:to>
      <xdr:col>9</xdr:col>
      <xdr:colOff>161924</xdr:colOff>
      <xdr:row>39</xdr:row>
      <xdr:rowOff>78105</xdr:rowOff>
    </xdr:to>
    <xdr:sp macro="" textlink="">
      <xdr:nvSpPr>
        <xdr:cNvPr id="4" name="Légende : flèche vers la gauche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/>
      </xdr:nvSpPr>
      <xdr:spPr>
        <a:xfrm>
          <a:off x="4714874" y="3324225"/>
          <a:ext cx="2562225" cy="3440430"/>
        </a:xfrm>
        <a:prstGeom prst="leftArrowCallout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fr-FR" sz="1100"/>
            <a:t>Pour créer une course, vous  devez dupliquer la feuille "Modèle course" autant de fois que désiré.</a:t>
          </a:r>
        </a:p>
        <a:p>
          <a:pPr algn="l"/>
          <a:endParaRPr lang="fr-FR" sz="1100"/>
        </a:p>
        <a:p>
          <a:pPr algn="l"/>
          <a:r>
            <a:rPr lang="fr-FR" sz="1100"/>
            <a:t>Pour cela:</a:t>
          </a:r>
        </a:p>
        <a:p>
          <a:pPr algn="l"/>
          <a:r>
            <a:rPr lang="fr-FR" sz="1100"/>
            <a:t>1- Ouvrez la feuille "Modèle course"</a:t>
          </a:r>
        </a:p>
        <a:p>
          <a:pPr algn="l"/>
          <a:endParaRPr lang="fr-FR" sz="1100"/>
        </a:p>
        <a:p>
          <a:pPr algn="l"/>
          <a:r>
            <a:rPr lang="fr-FR" sz="1100"/>
            <a:t>2-Cliquez DROIT sur le nom de la feuille dans son</a:t>
          </a:r>
          <a:r>
            <a:rPr lang="fr-FR" sz="1100" baseline="0"/>
            <a:t> onglet (en bas),</a:t>
          </a:r>
        </a:p>
        <a:p>
          <a:pPr algn="l"/>
          <a:endParaRPr lang="fr-FR" sz="1100" baseline="0"/>
        </a:p>
        <a:p>
          <a:pPr algn="l"/>
          <a:r>
            <a:rPr lang="fr-FR" sz="1100" baseline="0"/>
            <a:t>3-Sélectionnez "</a:t>
          </a:r>
          <a:r>
            <a:rPr lang="fr-FR" sz="1100" b="1" baseline="0"/>
            <a:t>Déplacer ou copier</a:t>
          </a:r>
          <a:r>
            <a:rPr lang="fr-FR" sz="1100" baseline="0"/>
            <a:t>",</a:t>
          </a:r>
        </a:p>
        <a:p>
          <a:pPr algn="l"/>
          <a:endParaRPr lang="fr-FR" sz="1100" baseline="0"/>
        </a:p>
        <a:p>
          <a:pPr algn="l"/>
          <a:r>
            <a:rPr lang="fr-FR" sz="1100" baseline="0"/>
            <a:t>4-Dans la boîte de dialogue qui s'ouvre COCHEZ: </a:t>
          </a:r>
          <a:r>
            <a:rPr lang="fr-FR" sz="1100" b="1" baseline="0"/>
            <a:t>Créer une copie</a:t>
          </a:r>
          <a:r>
            <a:rPr lang="fr-FR" sz="1100" baseline="0"/>
            <a:t>.</a:t>
          </a:r>
          <a:endParaRPr lang="fr-FR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245917</xdr:colOff>
      <xdr:row>7</xdr:row>
      <xdr:rowOff>246786</xdr:rowOff>
    </xdr:from>
    <xdr:to>
      <xdr:col>1</xdr:col>
      <xdr:colOff>548985</xdr:colOff>
      <xdr:row>8</xdr:row>
      <xdr:rowOff>44855</xdr:rowOff>
    </xdr:to>
    <xdr:sp macro="" textlink="">
      <xdr:nvSpPr>
        <xdr:cNvPr id="2" name="Flèche : chevron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 rot="5400000">
          <a:off x="905394" y="1345105"/>
          <a:ext cx="57842" cy="303068"/>
        </a:xfrm>
        <a:prstGeom prst="chevron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hyperlink" Target="mailto:alain.foltzer@ac-limoges,fr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263"/>
  <sheetViews>
    <sheetView showRowColHeaders="0" tabSelected="1" zoomScale="110" zoomScaleNormal="110" zoomScalePageLayoutView="110" workbookViewId="0">
      <pane xSplit="5" ySplit="9" topLeftCell="F10" activePane="bottomRight" state="frozen"/>
      <selection pane="topRight" activeCell="F1" sqref="F1"/>
      <selection pane="bottomLeft" activeCell="A10" sqref="A10"/>
      <selection pane="bottomRight" activeCell="U21" sqref="U21"/>
    </sheetView>
  </sheetViews>
  <sheetFormatPr baseColWidth="10" defaultColWidth="0" defaultRowHeight="15" x14ac:dyDescent="0.2"/>
  <cols>
    <col min="1" max="1" width="7.83203125" style="38" customWidth="1"/>
    <col min="2" max="2" width="11.5" style="33" customWidth="1"/>
    <col min="3" max="3" width="27.83203125" style="33" customWidth="1"/>
    <col min="4" max="4" width="26.5" style="33" customWidth="1"/>
    <col min="5" max="5" width="7.83203125" style="33" customWidth="1"/>
    <col min="6" max="15" width="10.83203125" style="18" hidden="1" customWidth="1"/>
    <col min="16" max="16" width="11.5" style="20" hidden="1" customWidth="1"/>
    <col min="17" max="18" width="9" style="20" hidden="1" customWidth="1"/>
    <col min="19" max="242" width="9" style="20" customWidth="1"/>
    <col min="243" max="256" width="0" style="20" hidden="1" customWidth="1"/>
    <col min="257" max="16384" width="9" style="20" hidden="1"/>
  </cols>
  <sheetData>
    <row r="1" spans="1:16" s="19" customFormat="1" ht="8.5" customHeight="1" x14ac:dyDescent="0.2">
      <c r="A1" s="55" t="s">
        <v>0</v>
      </c>
      <c r="B1" s="55"/>
      <c r="C1" s="55"/>
      <c r="D1" s="56" t="s">
        <v>63</v>
      </c>
      <c r="E1" s="57">
        <v>5</v>
      </c>
      <c r="F1" s="17">
        <v>3</v>
      </c>
      <c r="G1" s="18">
        <v>4</v>
      </c>
      <c r="H1" s="18">
        <v>5</v>
      </c>
      <c r="I1" s="18">
        <v>6</v>
      </c>
      <c r="J1" s="18">
        <v>7</v>
      </c>
      <c r="K1" s="18">
        <v>8</v>
      </c>
      <c r="L1" s="18">
        <v>9</v>
      </c>
      <c r="M1" s="18">
        <v>10</v>
      </c>
      <c r="O1" s="17"/>
    </row>
    <row r="2" spans="1:16" ht="12.75" customHeight="1" thickBot="1" x14ac:dyDescent="0.2">
      <c r="A2" s="55"/>
      <c r="B2" s="55"/>
      <c r="C2" s="55"/>
      <c r="D2" s="56"/>
      <c r="E2" s="57"/>
      <c r="F2" s="17" t="s">
        <v>14</v>
      </c>
      <c r="G2" s="17" t="s">
        <v>15</v>
      </c>
      <c r="H2" s="17" t="s">
        <v>13</v>
      </c>
      <c r="I2" s="17" t="s">
        <v>16</v>
      </c>
      <c r="J2" s="17" t="s">
        <v>17</v>
      </c>
      <c r="K2" s="17" t="s">
        <v>18</v>
      </c>
      <c r="L2" s="17" t="s">
        <v>19</v>
      </c>
      <c r="M2" s="17" t="s">
        <v>20</v>
      </c>
    </row>
    <row r="3" spans="1:16" s="18" customFormat="1" ht="15" customHeight="1" x14ac:dyDescent="0.15">
      <c r="A3" s="34" t="str">
        <f>F7</f>
        <v/>
      </c>
      <c r="B3" s="35" t="s">
        <v>23</v>
      </c>
      <c r="C3" s="58" t="str">
        <f ca="1">MID(CELL("nomfichier",C3),FIND("]",CELL("nomfichier",C3))+1,20)</f>
        <v>MF</v>
      </c>
      <c r="D3" s="36" t="s">
        <v>23</v>
      </c>
      <c r="E3" s="34" t="str">
        <f>K7</f>
        <v/>
      </c>
      <c r="N3" s="17"/>
    </row>
    <row r="4" spans="1:16" s="18" customFormat="1" ht="15" customHeight="1" x14ac:dyDescent="0.15">
      <c r="A4" s="34" t="str">
        <f>G7</f>
        <v/>
      </c>
      <c r="B4" s="35" t="s">
        <v>23</v>
      </c>
      <c r="C4" s="59"/>
      <c r="D4" s="36" t="s">
        <v>23</v>
      </c>
      <c r="E4" s="34" t="str">
        <f>L7</f>
        <v/>
      </c>
      <c r="F4" s="21" t="str">
        <f>HLOOKUP(3,$F$1:$M$2,2)</f>
        <v>{1;2;3}</v>
      </c>
      <c r="G4" s="21" t="str">
        <f>HLOOKUP(4,$F$1:$M$2,2)</f>
        <v>{1;2;3;4}</v>
      </c>
      <c r="H4" s="21" t="str">
        <f>HLOOKUP(5,$F$1:$M$2,2)</f>
        <v>{1;2;3;4;5}</v>
      </c>
      <c r="I4" s="21" t="str">
        <f>HLOOKUP(6,$F$1:$M$2,2)</f>
        <v>{1;2;3;4;5;6}</v>
      </c>
      <c r="J4" s="21" t="str">
        <f>HLOOKUP(7,$F$1:$M$2,2)</f>
        <v>{1;2;3;4;5;6;7}</v>
      </c>
      <c r="K4" s="21" t="str">
        <f>HLOOKUP(8,$F$1:$M$2,2)</f>
        <v>{1;2;3;4;5;6;7;8}</v>
      </c>
      <c r="L4" s="21" t="str">
        <f>HLOOKUP(9,$F$1:$M$2,2)</f>
        <v>{1;2;3;4;5;6;7;8;9}</v>
      </c>
      <c r="M4" s="21" t="str">
        <f>HLOOKUP(10,$F$1:$M$2,2)</f>
        <v>{1;2;3;4;5;6;7;8;9;10}</v>
      </c>
    </row>
    <row r="5" spans="1:16" s="18" customFormat="1" ht="15" customHeight="1" x14ac:dyDescent="0.15">
      <c r="A5" s="34" t="str">
        <f>H7</f>
        <v/>
      </c>
      <c r="B5" s="35" t="s">
        <v>23</v>
      </c>
      <c r="C5" s="59"/>
      <c r="D5" s="36" t="s">
        <v>23</v>
      </c>
      <c r="E5" s="34" t="str">
        <f>M7</f>
        <v/>
      </c>
      <c r="F5" s="21"/>
    </row>
    <row r="6" spans="1:16" s="18" customFormat="1" ht="15" customHeight="1" x14ac:dyDescent="0.15">
      <c r="A6" s="34" t="str">
        <f>I7</f>
        <v/>
      </c>
      <c r="B6" s="35" t="s">
        <v>23</v>
      </c>
      <c r="C6" s="59"/>
      <c r="D6" s="36" t="s">
        <v>23</v>
      </c>
      <c r="E6" s="34" t="str">
        <f>N7</f>
        <v/>
      </c>
      <c r="F6" s="21"/>
    </row>
    <row r="7" spans="1:16" s="18" customFormat="1" ht="15" customHeight="1" thickBot="1" x14ac:dyDescent="0.2">
      <c r="A7" s="34" t="str">
        <f>J7</f>
        <v/>
      </c>
      <c r="B7" s="35" t="s">
        <v>23</v>
      </c>
      <c r="C7" s="60"/>
      <c r="D7" s="36" t="s">
        <v>23</v>
      </c>
      <c r="E7" s="34" t="str">
        <f>O7</f>
        <v/>
      </c>
      <c r="F7" s="17" t="str">
        <f t="shared" ref="F7:O7" si="0">IF(ISERROR(RANK(F8,$F$8:$O$8,1)),"",RANK(F8,$F$8:$O$8,1))</f>
        <v/>
      </c>
      <c r="G7" s="17" t="str">
        <f t="shared" si="0"/>
        <v/>
      </c>
      <c r="H7" s="17" t="str">
        <f t="shared" si="0"/>
        <v/>
      </c>
      <c r="I7" s="17" t="str">
        <f t="shared" si="0"/>
        <v/>
      </c>
      <c r="J7" s="17" t="str">
        <f t="shared" si="0"/>
        <v/>
      </c>
      <c r="K7" s="17" t="str">
        <f t="shared" si="0"/>
        <v/>
      </c>
      <c r="L7" s="17" t="str">
        <f t="shared" si="0"/>
        <v/>
      </c>
      <c r="M7" s="17" t="str">
        <f t="shared" si="0"/>
        <v/>
      </c>
      <c r="N7" s="17" t="str">
        <f t="shared" si="0"/>
        <v/>
      </c>
      <c r="O7" s="17" t="str">
        <f t="shared" si="0"/>
        <v/>
      </c>
      <c r="P7" s="22" t="s">
        <v>10</v>
      </c>
    </row>
    <row r="8" spans="1:16" ht="20.25" customHeight="1" x14ac:dyDescent="0.15">
      <c r="A8" s="55" t="s">
        <v>12</v>
      </c>
      <c r="B8" s="55"/>
      <c r="C8" s="55"/>
      <c r="D8" s="42"/>
      <c r="E8" s="42"/>
      <c r="F8" s="17" t="str">
        <f t="shared" ref="F8:L8" si="1">IF(F9="","",IF(ISERROR(SUM(SMALL(F10:F261,$E$1))),"",SUM(SMALL(F10:F261,$E$1))))</f>
        <v/>
      </c>
      <c r="G8" s="17" t="str">
        <f t="shared" si="1"/>
        <v/>
      </c>
      <c r="H8" s="17" t="str">
        <f t="shared" si="1"/>
        <v/>
      </c>
      <c r="I8" s="17" t="str">
        <f t="shared" si="1"/>
        <v/>
      </c>
      <c r="J8" s="17" t="str">
        <f t="shared" si="1"/>
        <v/>
      </c>
      <c r="K8" s="17" t="str">
        <f t="shared" si="1"/>
        <v/>
      </c>
      <c r="L8" s="17" t="str">
        <f t="shared" si="1"/>
        <v/>
      </c>
      <c r="M8" s="17" t="str">
        <f>IF(M9="","",IF(ISERROR(SUM(SMALL(M10:M261,$E$1))),"",SUM(SMALL(M10:M261,$E$1))))</f>
        <v/>
      </c>
      <c r="N8" s="17" t="str">
        <f t="shared" ref="N8:O8" si="2">IF(N9="","",IF(ISERROR(SUM(SMALL(N10:N261,$E$1))),"",SUM(SMALL(N10:N261,$E$1))))</f>
        <v/>
      </c>
      <c r="O8" s="17" t="str">
        <f t="shared" si="2"/>
        <v/>
      </c>
      <c r="P8" s="22" t="s">
        <v>11</v>
      </c>
    </row>
    <row r="9" spans="1:16" ht="15" customHeight="1" x14ac:dyDescent="0.2">
      <c r="A9" s="37" t="s">
        <v>1</v>
      </c>
      <c r="B9" s="44" t="s">
        <v>2</v>
      </c>
      <c r="C9" s="38" t="s">
        <v>3</v>
      </c>
      <c r="D9" s="38" t="s">
        <v>4</v>
      </c>
      <c r="E9" s="38" t="s">
        <v>5</v>
      </c>
      <c r="F9" s="17" t="str">
        <f>IF(B3="","",B3)</f>
        <v>Classe:</v>
      </c>
      <c r="G9" s="17" t="str">
        <f>IF(B4="","",B4)</f>
        <v>Classe:</v>
      </c>
      <c r="H9" s="17" t="str">
        <f>IF(B5="","",B5)</f>
        <v>Classe:</v>
      </c>
      <c r="I9" s="17" t="str">
        <f>IF(B6="","",B6)</f>
        <v>Classe:</v>
      </c>
      <c r="J9" s="17" t="str">
        <f>IF(B7="","",B7)</f>
        <v>Classe:</v>
      </c>
      <c r="K9" s="17" t="str">
        <f>IF(D3="","",D3)</f>
        <v>Classe:</v>
      </c>
      <c r="L9" s="17" t="str">
        <f>IF(D4="","",D4)</f>
        <v>Classe:</v>
      </c>
      <c r="M9" s="17" t="str">
        <f>IF(D5="","",D5)</f>
        <v>Classe:</v>
      </c>
      <c r="N9" s="17" t="str">
        <f>IF(D6="","",D6)</f>
        <v>Classe:</v>
      </c>
      <c r="O9" s="17" t="str">
        <f>IF(D7="","",D7)</f>
        <v>Classe:</v>
      </c>
      <c r="P9" s="24" t="s">
        <v>8</v>
      </c>
    </row>
    <row r="10" spans="1:16" ht="16" x14ac:dyDescent="0.2">
      <c r="A10" s="37">
        <v>1</v>
      </c>
      <c r="B10" s="43">
        <v>329</v>
      </c>
      <c r="C10" s="1" t="str">
        <f>IF(B10="","",VLOOKUP(B10,'base élèves'!$A$2:$D$525,2))</f>
        <v>FRANCOIS</v>
      </c>
      <c r="D10" s="1" t="str">
        <f>IF(B10="","",VLOOKUP(B10,'base élèves'!$A$2:$D$525,3))</f>
        <v>Coraline</v>
      </c>
      <c r="E10" s="1" t="str">
        <f>IF(B10="","",VLOOKUP(B10,'base élèves'!$A$2:$D$525,4))</f>
        <v>3C</v>
      </c>
      <c r="F10" s="17" t="str">
        <f t="shared" ref="F10:O25" si="3">IF($E10=F$9,$A10,"")</f>
        <v/>
      </c>
      <c r="G10" s="17" t="str">
        <f t="shared" si="3"/>
        <v/>
      </c>
      <c r="H10" s="17" t="str">
        <f t="shared" si="3"/>
        <v/>
      </c>
      <c r="I10" s="17" t="str">
        <f t="shared" si="3"/>
        <v/>
      </c>
      <c r="J10" s="17" t="str">
        <f t="shared" si="3"/>
        <v/>
      </c>
      <c r="K10" s="17" t="str">
        <f t="shared" si="3"/>
        <v/>
      </c>
      <c r="L10" s="17" t="str">
        <f t="shared" si="3"/>
        <v/>
      </c>
      <c r="M10" s="17" t="str">
        <f t="shared" si="3"/>
        <v/>
      </c>
      <c r="N10" s="17" t="str">
        <f t="shared" si="3"/>
        <v/>
      </c>
      <c r="O10" s="17" t="str">
        <f t="shared" si="3"/>
        <v/>
      </c>
    </row>
    <row r="11" spans="1:16" ht="16" x14ac:dyDescent="0.2">
      <c r="A11" s="37">
        <v>2</v>
      </c>
      <c r="B11" s="43">
        <v>311</v>
      </c>
      <c r="C11" s="1" t="str">
        <f>IF(B11="","",VLOOKUP(B11,'base élèves'!$A$2:$D$525,2))</f>
        <v>GOROWAO-NEPUE</v>
      </c>
      <c r="D11" s="1" t="str">
        <f>IF(B11="","",VLOOKUP(B11,'base élèves'!$A$2:$D$525,3))</f>
        <v>Gina</v>
      </c>
      <c r="E11" s="1" t="str">
        <f>IF(B11="","",VLOOKUP(B11,'base élèves'!$A$2:$D$525,4))</f>
        <v>3PMET</v>
      </c>
      <c r="F11" s="17" t="str">
        <f t="shared" si="3"/>
        <v/>
      </c>
      <c r="G11" s="17" t="str">
        <f t="shared" si="3"/>
        <v/>
      </c>
      <c r="H11" s="17" t="str">
        <f t="shared" si="3"/>
        <v/>
      </c>
      <c r="I11" s="17" t="str">
        <f t="shared" si="3"/>
        <v/>
      </c>
      <c r="J11" s="17" t="str">
        <f t="shared" si="3"/>
        <v/>
      </c>
      <c r="K11" s="17" t="str">
        <f t="shared" si="3"/>
        <v/>
      </c>
      <c r="L11" s="17" t="str">
        <f t="shared" si="3"/>
        <v/>
      </c>
      <c r="M11" s="17" t="str">
        <f t="shared" si="3"/>
        <v/>
      </c>
      <c r="N11" s="17" t="str">
        <f t="shared" si="3"/>
        <v/>
      </c>
      <c r="O11" s="17" t="str">
        <f t="shared" si="3"/>
        <v/>
      </c>
    </row>
    <row r="12" spans="1:16" ht="16" x14ac:dyDescent="0.2">
      <c r="A12" s="37">
        <v>3</v>
      </c>
      <c r="B12" s="43">
        <v>256</v>
      </c>
      <c r="C12" s="1" t="str">
        <f>IF(B12="","",VLOOKUP(B12,'base élèves'!$A$2:$D$525,2))</f>
        <v>OMOATOU</v>
      </c>
      <c r="D12" s="1" t="str">
        <f>IF(B12="","",VLOOKUP(B12,'base élèves'!$A$2:$D$525,3))</f>
        <v>Elodie</v>
      </c>
      <c r="E12" s="1" t="str">
        <f>IF(B12="","",VLOOKUP(B12,'base élèves'!$A$2:$D$525,4))</f>
        <v>4B</v>
      </c>
      <c r="F12" s="17" t="str">
        <f t="shared" si="3"/>
        <v/>
      </c>
      <c r="G12" s="17" t="str">
        <f t="shared" si="3"/>
        <v/>
      </c>
      <c r="H12" s="17" t="str">
        <f t="shared" si="3"/>
        <v/>
      </c>
      <c r="I12" s="17" t="str">
        <f t="shared" si="3"/>
        <v/>
      </c>
      <c r="J12" s="17" t="str">
        <f t="shared" si="3"/>
        <v/>
      </c>
      <c r="K12" s="17" t="str">
        <f t="shared" si="3"/>
        <v/>
      </c>
      <c r="L12" s="17" t="str">
        <f t="shared" si="3"/>
        <v/>
      </c>
      <c r="M12" s="17" t="str">
        <f t="shared" si="3"/>
        <v/>
      </c>
      <c r="N12" s="17" t="str">
        <f t="shared" si="3"/>
        <v/>
      </c>
      <c r="O12" s="17" t="str">
        <f t="shared" si="3"/>
        <v/>
      </c>
    </row>
    <row r="13" spans="1:16" ht="16" x14ac:dyDescent="0.2">
      <c r="A13" s="37">
        <v>4</v>
      </c>
      <c r="B13" s="43">
        <v>349</v>
      </c>
      <c r="C13" s="1" t="str">
        <f>IF(B13="","",VLOOKUP(B13,'base élèves'!$A$2:$D$525,2))</f>
        <v>DUBOIS</v>
      </c>
      <c r="D13" s="1" t="str">
        <f>IF(B13="","",VLOOKUP(B13,'base élèves'!$A$2:$D$525,3))</f>
        <v>Emilie</v>
      </c>
      <c r="E13" s="1" t="str">
        <f>IF(B13="","",VLOOKUP(B13,'base élèves'!$A$2:$D$525,4))</f>
        <v>3B</v>
      </c>
      <c r="F13" s="17" t="str">
        <f t="shared" si="3"/>
        <v/>
      </c>
      <c r="G13" s="17" t="str">
        <f t="shared" si="3"/>
        <v/>
      </c>
      <c r="H13" s="17" t="str">
        <f t="shared" si="3"/>
        <v/>
      </c>
      <c r="I13" s="17" t="str">
        <f t="shared" si="3"/>
        <v/>
      </c>
      <c r="J13" s="17" t="str">
        <f t="shared" si="3"/>
        <v/>
      </c>
      <c r="K13" s="17" t="str">
        <f t="shared" si="3"/>
        <v/>
      </c>
      <c r="L13" s="17" t="str">
        <f t="shared" si="3"/>
        <v/>
      </c>
      <c r="M13" s="17" t="str">
        <f t="shared" si="3"/>
        <v/>
      </c>
      <c r="N13" s="17" t="str">
        <f t="shared" si="3"/>
        <v/>
      </c>
      <c r="O13" s="17" t="str">
        <f t="shared" si="3"/>
        <v/>
      </c>
    </row>
    <row r="14" spans="1:16" ht="16" x14ac:dyDescent="0.2">
      <c r="A14" s="37">
        <v>5</v>
      </c>
      <c r="B14" s="43">
        <v>235</v>
      </c>
      <c r="C14" s="1" t="str">
        <f>IF(B14="","",VLOOKUP(B14,'base élèves'!$A$2:$D$525,2))</f>
        <v>PELLETIER</v>
      </c>
      <c r="D14" s="1" t="str">
        <f>IF(B14="","",VLOOKUP(B14,'base élèves'!$A$2:$D$525,3))</f>
        <v>Manon</v>
      </c>
      <c r="E14" s="1" t="str">
        <f>IF(B14="","",VLOOKUP(B14,'base élèves'!$A$2:$D$525,4))</f>
        <v>4C</v>
      </c>
      <c r="F14" s="17" t="str">
        <f t="shared" si="3"/>
        <v/>
      </c>
      <c r="G14" s="17" t="str">
        <f t="shared" si="3"/>
        <v/>
      </c>
      <c r="H14" s="17" t="str">
        <f t="shared" si="3"/>
        <v/>
      </c>
      <c r="I14" s="17" t="str">
        <f t="shared" si="3"/>
        <v/>
      </c>
      <c r="J14" s="17" t="str">
        <f t="shared" si="3"/>
        <v/>
      </c>
      <c r="K14" s="17" t="str">
        <f t="shared" si="3"/>
        <v/>
      </c>
      <c r="L14" s="17" t="str">
        <f t="shared" si="3"/>
        <v/>
      </c>
      <c r="M14" s="17" t="str">
        <f t="shared" si="3"/>
        <v/>
      </c>
      <c r="N14" s="17" t="str">
        <f t="shared" si="3"/>
        <v/>
      </c>
      <c r="O14" s="17" t="str">
        <f t="shared" si="3"/>
        <v/>
      </c>
    </row>
    <row r="15" spans="1:16" ht="16" x14ac:dyDescent="0.2">
      <c r="A15" s="37">
        <v>6</v>
      </c>
      <c r="B15" s="43">
        <v>267</v>
      </c>
      <c r="C15" s="1" t="s">
        <v>304</v>
      </c>
      <c r="D15" s="1" t="s">
        <v>305</v>
      </c>
      <c r="E15" s="1" t="s">
        <v>730</v>
      </c>
      <c r="F15" s="17" t="str">
        <f t="shared" si="3"/>
        <v/>
      </c>
      <c r="G15" s="17" t="str">
        <f t="shared" si="3"/>
        <v/>
      </c>
      <c r="H15" s="17" t="str">
        <f t="shared" si="3"/>
        <v/>
      </c>
      <c r="I15" s="17" t="str">
        <f t="shared" si="3"/>
        <v/>
      </c>
      <c r="J15" s="17" t="str">
        <f t="shared" si="3"/>
        <v/>
      </c>
      <c r="K15" s="17" t="str">
        <f t="shared" si="3"/>
        <v/>
      </c>
      <c r="L15" s="17" t="str">
        <f t="shared" si="3"/>
        <v/>
      </c>
      <c r="M15" s="17" t="str">
        <f t="shared" si="3"/>
        <v/>
      </c>
      <c r="N15" s="17" t="str">
        <f t="shared" si="3"/>
        <v/>
      </c>
      <c r="O15" s="17" t="str">
        <f t="shared" si="3"/>
        <v/>
      </c>
    </row>
    <row r="16" spans="1:16" ht="16" x14ac:dyDescent="0.2">
      <c r="A16" s="37">
        <v>7</v>
      </c>
      <c r="B16" s="43">
        <v>375</v>
      </c>
      <c r="C16" s="1" t="s">
        <v>248</v>
      </c>
      <c r="D16" s="1" t="s">
        <v>249</v>
      </c>
      <c r="E16" s="1" t="s">
        <v>731</v>
      </c>
      <c r="F16" s="17" t="str">
        <f t="shared" si="3"/>
        <v/>
      </c>
      <c r="G16" s="17" t="str">
        <f t="shared" si="3"/>
        <v/>
      </c>
      <c r="H16" s="17" t="str">
        <f t="shared" si="3"/>
        <v/>
      </c>
      <c r="I16" s="17" t="str">
        <f t="shared" si="3"/>
        <v/>
      </c>
      <c r="J16" s="17" t="str">
        <f t="shared" si="3"/>
        <v/>
      </c>
      <c r="K16" s="17" t="str">
        <f t="shared" si="3"/>
        <v/>
      </c>
      <c r="L16" s="17" t="str">
        <f t="shared" si="3"/>
        <v/>
      </c>
      <c r="M16" s="17" t="str">
        <f t="shared" si="3"/>
        <v/>
      </c>
      <c r="N16" s="17" t="str">
        <f t="shared" si="3"/>
        <v/>
      </c>
      <c r="O16" s="17" t="str">
        <f t="shared" si="3"/>
        <v/>
      </c>
    </row>
    <row r="17" spans="1:15" ht="16" x14ac:dyDescent="0.2">
      <c r="A17" s="37">
        <v>8</v>
      </c>
      <c r="B17" s="43">
        <v>352</v>
      </c>
      <c r="C17" s="1" t="s">
        <v>462</v>
      </c>
      <c r="D17" s="1" t="s">
        <v>732</v>
      </c>
      <c r="E17" s="1" t="s">
        <v>730</v>
      </c>
      <c r="F17" s="17" t="str">
        <f t="shared" si="3"/>
        <v/>
      </c>
      <c r="G17" s="17" t="str">
        <f t="shared" si="3"/>
        <v/>
      </c>
      <c r="H17" s="17" t="str">
        <f t="shared" si="3"/>
        <v/>
      </c>
      <c r="I17" s="17" t="str">
        <f t="shared" si="3"/>
        <v/>
      </c>
      <c r="J17" s="17" t="str">
        <f t="shared" si="3"/>
        <v/>
      </c>
      <c r="K17" s="17" t="str">
        <f t="shared" si="3"/>
        <v/>
      </c>
      <c r="L17" s="17" t="str">
        <f t="shared" si="3"/>
        <v/>
      </c>
      <c r="M17" s="17" t="str">
        <f t="shared" si="3"/>
        <v/>
      </c>
      <c r="N17" s="17" t="str">
        <f t="shared" si="3"/>
        <v/>
      </c>
      <c r="O17" s="17" t="str">
        <f t="shared" si="3"/>
        <v/>
      </c>
    </row>
    <row r="18" spans="1:15" ht="16" x14ac:dyDescent="0.2">
      <c r="A18" s="37">
        <v>9</v>
      </c>
      <c r="B18" s="43">
        <v>380</v>
      </c>
      <c r="C18" s="1" t="s">
        <v>74</v>
      </c>
      <c r="D18" s="1" t="s">
        <v>76</v>
      </c>
      <c r="E18" s="1" t="s">
        <v>733</v>
      </c>
      <c r="F18" s="17" t="str">
        <f t="shared" si="3"/>
        <v/>
      </c>
      <c r="G18" s="17" t="str">
        <f t="shared" si="3"/>
        <v/>
      </c>
      <c r="H18" s="17" t="str">
        <f t="shared" si="3"/>
        <v/>
      </c>
      <c r="I18" s="17" t="str">
        <f t="shared" si="3"/>
        <v/>
      </c>
      <c r="J18" s="17" t="str">
        <f t="shared" si="3"/>
        <v/>
      </c>
      <c r="K18" s="17" t="str">
        <f t="shared" si="3"/>
        <v/>
      </c>
      <c r="L18" s="17" t="str">
        <f t="shared" si="3"/>
        <v/>
      </c>
      <c r="M18" s="17" t="str">
        <f t="shared" si="3"/>
        <v/>
      </c>
      <c r="N18" s="17" t="str">
        <f t="shared" si="3"/>
        <v/>
      </c>
      <c r="O18" s="17" t="str">
        <f t="shared" si="3"/>
        <v/>
      </c>
    </row>
    <row r="19" spans="1:15" ht="16" x14ac:dyDescent="0.2">
      <c r="A19" s="37">
        <v>10</v>
      </c>
      <c r="B19" s="43">
        <v>226</v>
      </c>
      <c r="C19" s="1" t="s">
        <v>104</v>
      </c>
      <c r="D19" s="1" t="s">
        <v>105</v>
      </c>
      <c r="E19" s="1" t="s">
        <v>734</v>
      </c>
      <c r="F19" s="17" t="str">
        <f t="shared" si="3"/>
        <v/>
      </c>
      <c r="G19" s="17" t="str">
        <f t="shared" si="3"/>
        <v/>
      </c>
      <c r="H19" s="17" t="str">
        <f t="shared" si="3"/>
        <v/>
      </c>
      <c r="I19" s="17" t="str">
        <f t="shared" si="3"/>
        <v/>
      </c>
      <c r="J19" s="17" t="str">
        <f t="shared" si="3"/>
        <v/>
      </c>
      <c r="K19" s="17" t="str">
        <f t="shared" si="3"/>
        <v/>
      </c>
      <c r="L19" s="17" t="str">
        <f t="shared" si="3"/>
        <v/>
      </c>
      <c r="M19" s="17" t="str">
        <f t="shared" si="3"/>
        <v/>
      </c>
      <c r="N19" s="17" t="str">
        <f t="shared" si="3"/>
        <v/>
      </c>
      <c r="O19" s="17" t="str">
        <f t="shared" si="3"/>
        <v/>
      </c>
    </row>
    <row r="20" spans="1:15" ht="16" x14ac:dyDescent="0.2">
      <c r="A20" s="37">
        <f t="shared" ref="A20:A83" si="4">IF(B20="","",A19+1)</f>
        <v>11</v>
      </c>
      <c r="B20" s="39">
        <v>322</v>
      </c>
      <c r="C20" s="1" t="str">
        <f>IF(B20="","",VLOOKUP(B20,'base élèves'!$A$2:$D$525,2))</f>
        <v>POINDIPENDA</v>
      </c>
      <c r="D20" s="1" t="str">
        <f>IF(B20="","",VLOOKUP(B20,'base élèves'!$A$2:$D$525,3))</f>
        <v>Shanon</v>
      </c>
      <c r="E20" s="1" t="str">
        <f>IF(B20="","",VLOOKUP(B20,'base élèves'!$A$2:$D$525,4))</f>
        <v>3PMET</v>
      </c>
      <c r="F20" s="17" t="str">
        <f t="shared" si="3"/>
        <v/>
      </c>
      <c r="G20" s="17" t="str">
        <f t="shared" si="3"/>
        <v/>
      </c>
      <c r="H20" s="17" t="str">
        <f t="shared" si="3"/>
        <v/>
      </c>
      <c r="I20" s="17" t="str">
        <f t="shared" si="3"/>
        <v/>
      </c>
      <c r="J20" s="17" t="str">
        <f t="shared" si="3"/>
        <v/>
      </c>
      <c r="K20" s="17" t="str">
        <f t="shared" si="3"/>
        <v/>
      </c>
      <c r="L20" s="17" t="str">
        <f t="shared" si="3"/>
        <v/>
      </c>
      <c r="M20" s="17" t="str">
        <f t="shared" si="3"/>
        <v/>
      </c>
      <c r="N20" s="17" t="str">
        <f t="shared" si="3"/>
        <v/>
      </c>
      <c r="O20" s="17" t="str">
        <f t="shared" si="3"/>
        <v/>
      </c>
    </row>
    <row r="21" spans="1:15" ht="16" x14ac:dyDescent="0.2">
      <c r="A21" s="37">
        <f t="shared" si="4"/>
        <v>12</v>
      </c>
      <c r="B21" s="39">
        <v>335</v>
      </c>
      <c r="C21" s="1" t="str">
        <f>IF(B21="","",VLOOKUP(B21,'base élèves'!$A$2:$D$525,2))</f>
        <v>NAGOPAE</v>
      </c>
      <c r="D21" s="1" t="s">
        <v>735</v>
      </c>
      <c r="E21" s="1" t="str">
        <f>IF(B21="","",VLOOKUP(B21,'base élèves'!$A$2:$D$525,4))</f>
        <v>3C</v>
      </c>
      <c r="F21" s="17" t="str">
        <f t="shared" si="3"/>
        <v/>
      </c>
      <c r="G21" s="17" t="str">
        <f t="shared" si="3"/>
        <v/>
      </c>
      <c r="H21" s="17" t="str">
        <f t="shared" si="3"/>
        <v/>
      </c>
      <c r="I21" s="17" t="str">
        <f t="shared" si="3"/>
        <v/>
      </c>
      <c r="J21" s="17" t="str">
        <f t="shared" si="3"/>
        <v/>
      </c>
      <c r="K21" s="17" t="str">
        <f t="shared" si="3"/>
        <v/>
      </c>
      <c r="L21" s="17" t="str">
        <f t="shared" si="3"/>
        <v/>
      </c>
      <c r="M21" s="17" t="str">
        <f t="shared" si="3"/>
        <v/>
      </c>
      <c r="N21" s="17" t="str">
        <f t="shared" si="3"/>
        <v/>
      </c>
      <c r="O21" s="17" t="str">
        <f t="shared" si="3"/>
        <v/>
      </c>
    </row>
    <row r="22" spans="1:15" ht="16" x14ac:dyDescent="0.2">
      <c r="A22" s="37">
        <f t="shared" si="4"/>
        <v>13</v>
      </c>
      <c r="B22" s="39">
        <v>220</v>
      </c>
      <c r="C22" s="1" t="str">
        <f>IF(B22="","",VLOOKUP(B22,'base élèves'!$A$2:$D$525,2))</f>
        <v>BABIN</v>
      </c>
      <c r="D22" s="1" t="str">
        <f>IF(B22="","",VLOOKUP(B22,'base élèves'!$A$2:$D$525,3))</f>
        <v>Effy</v>
      </c>
      <c r="E22" s="1" t="str">
        <f>IF(B22="","",VLOOKUP(B22,'base élèves'!$A$2:$D$525,4))</f>
        <v>4C</v>
      </c>
      <c r="F22" s="17" t="str">
        <f t="shared" si="3"/>
        <v/>
      </c>
      <c r="G22" s="17" t="str">
        <f t="shared" si="3"/>
        <v/>
      </c>
      <c r="H22" s="17" t="str">
        <f t="shared" si="3"/>
        <v/>
      </c>
      <c r="I22" s="17" t="str">
        <f t="shared" si="3"/>
        <v/>
      </c>
      <c r="J22" s="17" t="str">
        <f t="shared" si="3"/>
        <v/>
      </c>
      <c r="K22" s="17" t="str">
        <f t="shared" si="3"/>
        <v/>
      </c>
      <c r="L22" s="17" t="str">
        <f t="shared" si="3"/>
        <v/>
      </c>
      <c r="M22" s="17" t="str">
        <f t="shared" si="3"/>
        <v/>
      </c>
      <c r="N22" s="17" t="str">
        <f t="shared" si="3"/>
        <v/>
      </c>
      <c r="O22" s="17" t="str">
        <f t="shared" si="3"/>
        <v/>
      </c>
    </row>
    <row r="23" spans="1:15" ht="16" x14ac:dyDescent="0.2">
      <c r="A23" s="37">
        <f t="shared" si="4"/>
        <v>14</v>
      </c>
      <c r="B23" s="39">
        <v>348</v>
      </c>
      <c r="C23" s="1" t="str">
        <f>IF(B23="","",VLOOKUP(B23,'base élèves'!$A$2:$D$525,2))</f>
        <v>DELAIRE</v>
      </c>
      <c r="D23" s="1" t="str">
        <f>IF(B23="","",VLOOKUP(B23,'base élèves'!$A$2:$D$525,3))</f>
        <v>Margot</v>
      </c>
      <c r="E23" s="1" t="str">
        <f>IF(B23="","",VLOOKUP(B23,'base élèves'!$A$2:$D$525,4))</f>
        <v>3B</v>
      </c>
      <c r="F23" s="17" t="str">
        <f t="shared" si="3"/>
        <v/>
      </c>
      <c r="G23" s="17" t="str">
        <f t="shared" si="3"/>
        <v/>
      </c>
      <c r="H23" s="17" t="str">
        <f t="shared" si="3"/>
        <v/>
      </c>
      <c r="I23" s="17" t="str">
        <f t="shared" si="3"/>
        <v/>
      </c>
      <c r="J23" s="17" t="str">
        <f t="shared" si="3"/>
        <v/>
      </c>
      <c r="K23" s="17" t="str">
        <f t="shared" si="3"/>
        <v/>
      </c>
      <c r="L23" s="17" t="str">
        <f t="shared" si="3"/>
        <v/>
      </c>
      <c r="M23" s="17" t="str">
        <f t="shared" si="3"/>
        <v/>
      </c>
      <c r="N23" s="17" t="str">
        <f t="shared" si="3"/>
        <v/>
      </c>
      <c r="O23" s="17" t="str">
        <f t="shared" si="3"/>
        <v/>
      </c>
    </row>
    <row r="24" spans="1:15" ht="16" x14ac:dyDescent="0.2">
      <c r="A24" s="37">
        <f t="shared" si="4"/>
        <v>15</v>
      </c>
      <c r="B24" s="39">
        <v>309</v>
      </c>
      <c r="C24" s="1" t="str">
        <f>IF(B24="","",VLOOKUP(B24,'base élèves'!$A$2:$D$525,2))</f>
        <v>DOGO</v>
      </c>
      <c r="D24" s="1" t="str">
        <f>IF(B24="","",VLOOKUP(B24,'base élèves'!$A$2:$D$525,3))</f>
        <v>Andie</v>
      </c>
      <c r="E24" s="1" t="str">
        <f>IF(B24="","",VLOOKUP(B24,'base élèves'!$A$2:$D$525,4))</f>
        <v>3PMET</v>
      </c>
      <c r="F24" s="17" t="str">
        <f t="shared" si="3"/>
        <v/>
      </c>
      <c r="G24" s="17" t="str">
        <f t="shared" si="3"/>
        <v/>
      </c>
      <c r="H24" s="17" t="str">
        <f t="shared" si="3"/>
        <v/>
      </c>
      <c r="I24" s="17" t="str">
        <f t="shared" si="3"/>
        <v/>
      </c>
      <c r="J24" s="17" t="str">
        <f t="shared" si="3"/>
        <v/>
      </c>
      <c r="K24" s="17" t="str">
        <f t="shared" si="3"/>
        <v/>
      </c>
      <c r="L24" s="17" t="str">
        <f t="shared" si="3"/>
        <v/>
      </c>
      <c r="M24" s="17" t="str">
        <f t="shared" si="3"/>
        <v/>
      </c>
      <c r="N24" s="17" t="str">
        <f t="shared" si="3"/>
        <v/>
      </c>
      <c r="O24" s="17" t="str">
        <f t="shared" si="3"/>
        <v/>
      </c>
    </row>
    <row r="25" spans="1:15" ht="16" x14ac:dyDescent="0.2">
      <c r="A25" s="37">
        <f t="shared" si="4"/>
        <v>16</v>
      </c>
      <c r="B25" s="39">
        <v>219</v>
      </c>
      <c r="C25" s="1" t="str">
        <f>IF(B25="","",VLOOKUP(B25,'base élèves'!$A$2:$D$525,2))</f>
        <v>BABIN</v>
      </c>
      <c r="D25" s="1" t="str">
        <f>IF(B25="","",VLOOKUP(B25,'base élèves'!$A$2:$D$525,3))</f>
        <v>Yuna</v>
      </c>
      <c r="E25" s="1" t="str">
        <f>IF(B25="","",VLOOKUP(B25,'base élèves'!$A$2:$D$525,4))</f>
        <v>4C</v>
      </c>
      <c r="F25" s="17" t="str">
        <f t="shared" si="3"/>
        <v/>
      </c>
      <c r="G25" s="17" t="str">
        <f t="shared" si="3"/>
        <v/>
      </c>
      <c r="H25" s="17" t="str">
        <f t="shared" si="3"/>
        <v/>
      </c>
      <c r="I25" s="17" t="str">
        <f t="shared" si="3"/>
        <v/>
      </c>
      <c r="J25" s="17" t="str">
        <f t="shared" si="3"/>
        <v/>
      </c>
      <c r="K25" s="17" t="str">
        <f t="shared" si="3"/>
        <v/>
      </c>
      <c r="L25" s="17" t="str">
        <f t="shared" si="3"/>
        <v/>
      </c>
      <c r="M25" s="17" t="str">
        <f t="shared" si="3"/>
        <v/>
      </c>
      <c r="N25" s="17" t="str">
        <f t="shared" si="3"/>
        <v/>
      </c>
      <c r="O25" s="17" t="str">
        <f t="shared" si="3"/>
        <v/>
      </c>
    </row>
    <row r="26" spans="1:15" ht="16" x14ac:dyDescent="0.2">
      <c r="A26" s="37">
        <f t="shared" si="4"/>
        <v>17</v>
      </c>
      <c r="B26" s="39">
        <v>204</v>
      </c>
      <c r="C26" s="1" t="str">
        <f>IF(B26="","",VLOOKUP(B26,'base élèves'!$A$2:$D$525,2))</f>
        <v>PHILIPPON</v>
      </c>
      <c r="D26" s="1" t="str">
        <f>IF(B26="","",VLOOKUP(B26,'base élèves'!$A$2:$D$525,3))</f>
        <v>Néhémie</v>
      </c>
      <c r="E26" s="1" t="str">
        <f>IF(B26="","",VLOOKUP(B26,'base élèves'!$A$2:$D$525,4))</f>
        <v>4D</v>
      </c>
      <c r="F26" s="17" t="str">
        <f t="shared" ref="F26:O51" si="5">IF($E26=F$9,$A26,"")</f>
        <v/>
      </c>
      <c r="G26" s="17" t="str">
        <f t="shared" si="5"/>
        <v/>
      </c>
      <c r="H26" s="17" t="str">
        <f t="shared" si="5"/>
        <v/>
      </c>
      <c r="I26" s="17" t="str">
        <f t="shared" si="5"/>
        <v/>
      </c>
      <c r="J26" s="17" t="str">
        <f t="shared" si="5"/>
        <v/>
      </c>
      <c r="K26" s="17" t="str">
        <f t="shared" si="5"/>
        <v/>
      </c>
      <c r="L26" s="17" t="str">
        <f t="shared" si="5"/>
        <v/>
      </c>
      <c r="M26" s="17" t="str">
        <f t="shared" si="5"/>
        <v/>
      </c>
      <c r="N26" s="17" t="str">
        <f t="shared" si="5"/>
        <v/>
      </c>
      <c r="O26" s="17" t="str">
        <f t="shared" si="5"/>
        <v/>
      </c>
    </row>
    <row r="27" spans="1:15" ht="16" x14ac:dyDescent="0.2">
      <c r="A27" s="37">
        <f t="shared" si="4"/>
        <v>18</v>
      </c>
      <c r="B27" s="39">
        <v>383</v>
      </c>
      <c r="C27" s="1" t="str">
        <f>IF(B27="","",VLOOKUP(B27,'base élèves'!$A$2:$D$525,2))</f>
        <v>SAINT-PRIX</v>
      </c>
      <c r="D27" s="1" t="str">
        <f>IF(B27="","",VLOOKUP(B27,'base élèves'!$A$2:$D$525,3))</f>
        <v>Roxane</v>
      </c>
      <c r="E27" s="1" t="str">
        <f>IF(B27="","",VLOOKUP(B27,'base élèves'!$A$2:$D$525,4))</f>
        <v>3A</v>
      </c>
      <c r="F27" s="17" t="str">
        <f t="shared" si="5"/>
        <v/>
      </c>
      <c r="G27" s="17" t="str">
        <f t="shared" si="5"/>
        <v/>
      </c>
      <c r="H27" s="17" t="str">
        <f t="shared" si="5"/>
        <v/>
      </c>
      <c r="I27" s="17" t="str">
        <f t="shared" si="5"/>
        <v/>
      </c>
      <c r="J27" s="17" t="str">
        <f t="shared" si="5"/>
        <v/>
      </c>
      <c r="K27" s="17" t="str">
        <f t="shared" si="5"/>
        <v/>
      </c>
      <c r="L27" s="17" t="str">
        <f t="shared" si="5"/>
        <v/>
      </c>
      <c r="M27" s="17" t="str">
        <f t="shared" si="5"/>
        <v/>
      </c>
      <c r="N27" s="17" t="str">
        <f t="shared" si="5"/>
        <v/>
      </c>
      <c r="O27" s="17" t="str">
        <f t="shared" si="5"/>
        <v/>
      </c>
    </row>
    <row r="28" spans="1:15" ht="16" x14ac:dyDescent="0.2">
      <c r="A28" s="37">
        <f t="shared" si="4"/>
        <v>19</v>
      </c>
      <c r="B28" s="39">
        <v>197</v>
      </c>
      <c r="C28" s="1" t="str">
        <f>IF(B28="","",VLOOKUP(B28,'base élèves'!$A$2:$D$525,2))</f>
        <v>BOUTEILLER</v>
      </c>
      <c r="D28" s="1" t="str">
        <f>IF(B28="","",VLOOKUP(B28,'base élèves'!$A$2:$D$525,3))</f>
        <v>Jade</v>
      </c>
      <c r="E28" s="1" t="str">
        <f>IF(B28="","",VLOOKUP(B28,'base élèves'!$A$2:$D$525,4))</f>
        <v>4D</v>
      </c>
      <c r="F28" s="17" t="str">
        <f t="shared" si="5"/>
        <v/>
      </c>
      <c r="G28" s="17" t="str">
        <f t="shared" si="5"/>
        <v/>
      </c>
      <c r="H28" s="17" t="str">
        <f t="shared" si="5"/>
        <v/>
      </c>
      <c r="I28" s="17" t="str">
        <f t="shared" si="5"/>
        <v/>
      </c>
      <c r="J28" s="17" t="str">
        <f t="shared" si="5"/>
        <v/>
      </c>
      <c r="K28" s="17" t="str">
        <f t="shared" si="5"/>
        <v/>
      </c>
      <c r="L28" s="17" t="str">
        <f t="shared" si="5"/>
        <v/>
      </c>
      <c r="M28" s="17" t="str">
        <f t="shared" si="5"/>
        <v/>
      </c>
      <c r="N28" s="17" t="str">
        <f t="shared" si="5"/>
        <v/>
      </c>
      <c r="O28" s="17" t="str">
        <f t="shared" si="5"/>
        <v/>
      </c>
    </row>
    <row r="29" spans="1:15" ht="16" x14ac:dyDescent="0.2">
      <c r="A29" s="37">
        <f t="shared" si="4"/>
        <v>20</v>
      </c>
      <c r="B29" s="39">
        <v>369</v>
      </c>
      <c r="C29" s="1" t="str">
        <f>IF(B29="","",VLOOKUP(B29,'base élèves'!$A$2:$D$525,2))</f>
        <v>DURET</v>
      </c>
      <c r="D29" s="1" t="str">
        <f>IF(B29="","",VLOOKUP(B29,'base élèves'!$A$2:$D$525,3))</f>
        <v>Elisa</v>
      </c>
      <c r="E29" s="1" t="str">
        <f>IF(B29="","",VLOOKUP(B29,'base élèves'!$A$2:$D$525,4))</f>
        <v>3A</v>
      </c>
      <c r="F29" s="17" t="str">
        <f t="shared" si="5"/>
        <v/>
      </c>
      <c r="G29" s="17" t="str">
        <f t="shared" si="5"/>
        <v/>
      </c>
      <c r="H29" s="17" t="str">
        <f t="shared" si="5"/>
        <v/>
      </c>
      <c r="I29" s="17" t="str">
        <f t="shared" si="5"/>
        <v/>
      </c>
      <c r="J29" s="17" t="str">
        <f t="shared" si="5"/>
        <v/>
      </c>
      <c r="K29" s="17" t="str">
        <f t="shared" si="5"/>
        <v/>
      </c>
      <c r="L29" s="17" t="str">
        <f t="shared" si="5"/>
        <v/>
      </c>
      <c r="M29" s="17" t="str">
        <f t="shared" si="5"/>
        <v/>
      </c>
      <c r="N29" s="17" t="str">
        <f t="shared" si="5"/>
        <v/>
      </c>
      <c r="O29" s="17" t="str">
        <f t="shared" si="5"/>
        <v/>
      </c>
    </row>
    <row r="30" spans="1:15" ht="16" x14ac:dyDescent="0.2">
      <c r="A30" s="37">
        <f t="shared" si="4"/>
        <v>21</v>
      </c>
      <c r="B30" s="39">
        <v>281</v>
      </c>
      <c r="C30" s="1" t="str">
        <f>IF(B30="","",VLOOKUP(B30,'base élèves'!$A$2:$D$525,2))</f>
        <v>POITYIE</v>
      </c>
      <c r="D30" s="1" t="str">
        <f>IF(B30="","",VLOOKUP(B30,'base élèves'!$A$2:$D$525,3))</f>
        <v>Judith</v>
      </c>
      <c r="E30" s="1" t="str">
        <f>IF(B30="","",VLOOKUP(B30,'base élèves'!$A$2:$D$525,4))</f>
        <v>4A</v>
      </c>
      <c r="F30" s="17" t="str">
        <f t="shared" si="5"/>
        <v/>
      </c>
      <c r="G30" s="17" t="str">
        <f t="shared" si="5"/>
        <v/>
      </c>
      <c r="H30" s="17" t="str">
        <f t="shared" si="5"/>
        <v/>
      </c>
      <c r="I30" s="17" t="str">
        <f t="shared" si="5"/>
        <v/>
      </c>
      <c r="J30" s="17" t="str">
        <f t="shared" si="5"/>
        <v/>
      </c>
      <c r="K30" s="17" t="str">
        <f t="shared" si="5"/>
        <v/>
      </c>
      <c r="L30" s="17" t="str">
        <f t="shared" si="5"/>
        <v/>
      </c>
      <c r="M30" s="17" t="str">
        <f t="shared" si="5"/>
        <v/>
      </c>
      <c r="N30" s="17" t="str">
        <f t="shared" si="5"/>
        <v/>
      </c>
      <c r="O30" s="17" t="str">
        <f t="shared" si="5"/>
        <v/>
      </c>
    </row>
    <row r="31" spans="1:15" ht="16" x14ac:dyDescent="0.2">
      <c r="A31" s="37">
        <f t="shared" si="4"/>
        <v>22</v>
      </c>
      <c r="B31" s="39">
        <v>310</v>
      </c>
      <c r="C31" s="1" t="str">
        <f>IF(B31="","",VLOOKUP(B31,'base élèves'!$A$2:$D$525,2))</f>
        <v>GOROPOADJAKOUO</v>
      </c>
      <c r="D31" s="1" t="str">
        <f>IF(B31="","",VLOOKUP(B31,'base élèves'!$A$2:$D$525,3))</f>
        <v>Axelle</v>
      </c>
      <c r="E31" s="1" t="str">
        <f>IF(B31="","",VLOOKUP(B31,'base élèves'!$A$2:$D$525,4))</f>
        <v>3PMET</v>
      </c>
      <c r="F31" s="17" t="str">
        <f t="shared" si="5"/>
        <v/>
      </c>
      <c r="G31" s="17" t="str">
        <f t="shared" si="5"/>
        <v/>
      </c>
      <c r="H31" s="17" t="str">
        <f t="shared" si="5"/>
        <v/>
      </c>
      <c r="I31" s="17" t="str">
        <f t="shared" si="5"/>
        <v/>
      </c>
      <c r="J31" s="17" t="str">
        <f t="shared" si="5"/>
        <v/>
      </c>
      <c r="K31" s="17" t="str">
        <f t="shared" si="5"/>
        <v/>
      </c>
      <c r="L31" s="17" t="str">
        <f t="shared" si="5"/>
        <v/>
      </c>
      <c r="M31" s="17" t="str">
        <f t="shared" si="5"/>
        <v/>
      </c>
      <c r="N31" s="17" t="str">
        <f t="shared" si="5"/>
        <v/>
      </c>
      <c r="O31" s="17" t="str">
        <f t="shared" si="5"/>
        <v/>
      </c>
    </row>
    <row r="32" spans="1:15" ht="16" x14ac:dyDescent="0.2">
      <c r="A32" s="37">
        <f t="shared" si="4"/>
        <v>23</v>
      </c>
      <c r="B32" s="39">
        <v>378</v>
      </c>
      <c r="C32" s="1" t="str">
        <f>IF(B32="","",VLOOKUP(B32,'base élèves'!$A$2:$D$525,2))</f>
        <v>NONNARO</v>
      </c>
      <c r="D32" s="1" t="str">
        <f>IF(B32="","",VLOOKUP(B32,'base élèves'!$A$2:$D$525,3))</f>
        <v>Deborah</v>
      </c>
      <c r="E32" s="1" t="str">
        <f>IF(B32="","",VLOOKUP(B32,'base élèves'!$A$2:$D$525,4))</f>
        <v>3A</v>
      </c>
      <c r="F32" s="17" t="str">
        <f t="shared" si="5"/>
        <v/>
      </c>
      <c r="G32" s="17" t="str">
        <f t="shared" si="5"/>
        <v/>
      </c>
      <c r="H32" s="17" t="str">
        <f t="shared" si="5"/>
        <v/>
      </c>
      <c r="I32" s="17" t="str">
        <f t="shared" si="5"/>
        <v/>
      </c>
      <c r="J32" s="17" t="str">
        <f t="shared" si="5"/>
        <v/>
      </c>
      <c r="K32" s="17" t="str">
        <f t="shared" si="5"/>
        <v/>
      </c>
      <c r="L32" s="17" t="str">
        <f t="shared" si="5"/>
        <v/>
      </c>
      <c r="M32" s="17" t="str">
        <f t="shared" si="5"/>
        <v/>
      </c>
      <c r="N32" s="17" t="str">
        <f t="shared" si="5"/>
        <v/>
      </c>
      <c r="O32" s="17" t="str">
        <f t="shared" si="5"/>
        <v/>
      </c>
    </row>
    <row r="33" spans="1:15" ht="16" x14ac:dyDescent="0.2">
      <c r="A33" s="37">
        <f t="shared" si="4"/>
        <v>24</v>
      </c>
      <c r="B33" s="39">
        <v>342</v>
      </c>
      <c r="C33" s="1" t="str">
        <f>IF(B33="","",VLOOKUP(B33,'base élèves'!$A$2:$D$525,2))</f>
        <v>SORCE - - NGUYEN VAN DIEP</v>
      </c>
      <c r="D33" s="1" t="str">
        <f>IF(B33="","",VLOOKUP(B33,'base élèves'!$A$2:$D$525,3))</f>
        <v>Jade</v>
      </c>
      <c r="E33" s="1" t="str">
        <f>IF(B33="","",VLOOKUP(B33,'base élèves'!$A$2:$D$525,4))</f>
        <v>3C</v>
      </c>
      <c r="F33" s="17" t="str">
        <f t="shared" si="5"/>
        <v/>
      </c>
      <c r="G33" s="17" t="str">
        <f t="shared" si="5"/>
        <v/>
      </c>
      <c r="H33" s="17" t="str">
        <f t="shared" si="5"/>
        <v/>
      </c>
      <c r="I33" s="17" t="str">
        <f t="shared" si="5"/>
        <v/>
      </c>
      <c r="J33" s="17" t="str">
        <f t="shared" si="5"/>
        <v/>
      </c>
      <c r="K33" s="17" t="str">
        <f t="shared" si="5"/>
        <v/>
      </c>
      <c r="L33" s="17" t="str">
        <f t="shared" si="5"/>
        <v/>
      </c>
      <c r="M33" s="17" t="str">
        <f t="shared" si="5"/>
        <v/>
      </c>
      <c r="N33" s="17" t="str">
        <f t="shared" si="5"/>
        <v/>
      </c>
      <c r="O33" s="17" t="str">
        <f t="shared" si="5"/>
        <v/>
      </c>
    </row>
    <row r="34" spans="1:15" ht="16" x14ac:dyDescent="0.2">
      <c r="A34" s="37">
        <f t="shared" si="4"/>
        <v>25</v>
      </c>
      <c r="B34" s="39">
        <v>244</v>
      </c>
      <c r="C34" s="1" t="str">
        <f>IF(B34="","",VLOOKUP(B34,'base élèves'!$A$2:$D$525,2))</f>
        <v>GORODITE</v>
      </c>
      <c r="D34" s="1" t="str">
        <f>IF(B34="","",VLOOKUP(B34,'base élèves'!$A$2:$D$525,3))</f>
        <v>Kipo</v>
      </c>
      <c r="E34" s="1" t="str">
        <f>IF(B34="","",VLOOKUP(B34,'base élèves'!$A$2:$D$525,4))</f>
        <v>4B</v>
      </c>
      <c r="F34" s="17" t="str">
        <f t="shared" si="5"/>
        <v/>
      </c>
      <c r="G34" s="17" t="str">
        <f t="shared" si="5"/>
        <v/>
      </c>
      <c r="H34" s="17" t="str">
        <f t="shared" si="5"/>
        <v/>
      </c>
      <c r="I34" s="17" t="str">
        <f t="shared" si="5"/>
        <v/>
      </c>
      <c r="J34" s="17" t="str">
        <f t="shared" si="5"/>
        <v/>
      </c>
      <c r="K34" s="17" t="str">
        <f t="shared" si="5"/>
        <v/>
      </c>
      <c r="L34" s="17" t="str">
        <f t="shared" si="5"/>
        <v/>
      </c>
      <c r="M34" s="17" t="str">
        <f t="shared" si="5"/>
        <v/>
      </c>
      <c r="N34" s="17" t="str">
        <f t="shared" si="5"/>
        <v/>
      </c>
      <c r="O34" s="17" t="str">
        <f t="shared" si="5"/>
        <v/>
      </c>
    </row>
    <row r="35" spans="1:15" ht="16" x14ac:dyDescent="0.2">
      <c r="A35" s="37">
        <f t="shared" si="4"/>
        <v>26</v>
      </c>
      <c r="B35" s="39">
        <v>294</v>
      </c>
      <c r="C35" s="1" t="str">
        <f>IF(B35="","",VLOOKUP(B35,'base élèves'!$A$2:$D$525,2))</f>
        <v>HIOTUA</v>
      </c>
      <c r="D35" s="1" t="str">
        <f>IF(B35="","",VLOOKUP(B35,'base élèves'!$A$2:$D$525,3))</f>
        <v>Sydney</v>
      </c>
      <c r="E35" s="1" t="str">
        <f>IF(B35="","",VLOOKUP(B35,'base élèves'!$A$2:$D$525,4))</f>
        <v>3SEGPA</v>
      </c>
      <c r="F35" s="17" t="str">
        <f t="shared" si="5"/>
        <v/>
      </c>
      <c r="G35" s="17" t="str">
        <f t="shared" si="5"/>
        <v/>
      </c>
      <c r="H35" s="17" t="str">
        <f t="shared" si="5"/>
        <v/>
      </c>
      <c r="I35" s="17" t="str">
        <f t="shared" si="5"/>
        <v/>
      </c>
      <c r="J35" s="17" t="str">
        <f t="shared" si="5"/>
        <v/>
      </c>
      <c r="K35" s="17" t="str">
        <f t="shared" si="5"/>
        <v/>
      </c>
      <c r="L35" s="17" t="str">
        <f t="shared" si="5"/>
        <v/>
      </c>
      <c r="M35" s="17" t="str">
        <f t="shared" si="5"/>
        <v/>
      </c>
      <c r="N35" s="17" t="str">
        <f t="shared" si="5"/>
        <v/>
      </c>
      <c r="O35" s="17" t="str">
        <f t="shared" si="5"/>
        <v/>
      </c>
    </row>
    <row r="36" spans="1:15" ht="16" x14ac:dyDescent="0.2">
      <c r="A36" s="37">
        <f t="shared" si="4"/>
        <v>27</v>
      </c>
      <c r="B36" s="39">
        <v>377</v>
      </c>
      <c r="C36" s="1" t="str">
        <f>IF(B36="","",VLOOKUP(B36,'base élèves'!$A$2:$D$525,2))</f>
        <v>NIMBAYE</v>
      </c>
      <c r="D36" s="1" t="str">
        <f>IF(B36="","",VLOOKUP(B36,'base élèves'!$A$2:$D$525,3))</f>
        <v>Marielle</v>
      </c>
      <c r="E36" s="1" t="str">
        <f>IF(B36="","",VLOOKUP(B36,'base élèves'!$A$2:$D$525,4))</f>
        <v>3A</v>
      </c>
      <c r="F36" s="17" t="str">
        <f t="shared" si="5"/>
        <v/>
      </c>
      <c r="G36" s="17" t="str">
        <f t="shared" si="5"/>
        <v/>
      </c>
      <c r="H36" s="17" t="str">
        <f t="shared" si="5"/>
        <v/>
      </c>
      <c r="I36" s="17" t="str">
        <f t="shared" si="5"/>
        <v/>
      </c>
      <c r="J36" s="17" t="str">
        <f t="shared" si="5"/>
        <v/>
      </c>
      <c r="K36" s="17" t="str">
        <f t="shared" si="5"/>
        <v/>
      </c>
      <c r="L36" s="17" t="str">
        <f t="shared" si="5"/>
        <v/>
      </c>
      <c r="M36" s="17" t="str">
        <f t="shared" si="5"/>
        <v/>
      </c>
      <c r="N36" s="17" t="str">
        <f t="shared" si="5"/>
        <v/>
      </c>
      <c r="O36" s="17" t="str">
        <f t="shared" si="5"/>
        <v/>
      </c>
    </row>
    <row r="37" spans="1:15" ht="16" x14ac:dyDescent="0.2">
      <c r="A37" s="37">
        <f t="shared" si="4"/>
        <v>28</v>
      </c>
      <c r="B37" s="39">
        <v>360</v>
      </c>
      <c r="C37" s="1" t="str">
        <f>IF(B37="","",VLOOKUP(B37,'base élèves'!$A$2:$D$525,2))</f>
        <v>POITCHILI</v>
      </c>
      <c r="D37" s="1" t="str">
        <f>IF(B37="","",VLOOKUP(B37,'base élèves'!$A$2:$D$525,3))</f>
        <v>Aline</v>
      </c>
      <c r="E37" s="1" t="str">
        <f>IF(B37="","",VLOOKUP(B37,'base élèves'!$A$2:$D$525,4))</f>
        <v>3B</v>
      </c>
      <c r="F37" s="17" t="str">
        <f t="shared" si="5"/>
        <v/>
      </c>
      <c r="G37" s="17" t="str">
        <f t="shared" si="5"/>
        <v/>
      </c>
      <c r="H37" s="17" t="str">
        <f t="shared" si="5"/>
        <v/>
      </c>
      <c r="I37" s="17" t="str">
        <f t="shared" si="5"/>
        <v/>
      </c>
      <c r="J37" s="17" t="str">
        <f t="shared" si="5"/>
        <v/>
      </c>
      <c r="K37" s="17" t="str">
        <f t="shared" si="5"/>
        <v/>
      </c>
      <c r="L37" s="17" t="str">
        <f t="shared" si="5"/>
        <v/>
      </c>
      <c r="M37" s="17" t="str">
        <f t="shared" si="5"/>
        <v/>
      </c>
      <c r="N37" s="17" t="str">
        <f t="shared" si="5"/>
        <v/>
      </c>
      <c r="O37" s="17" t="str">
        <f t="shared" si="5"/>
        <v/>
      </c>
    </row>
    <row r="38" spans="1:15" ht="16" x14ac:dyDescent="0.2">
      <c r="A38" s="37">
        <f t="shared" si="4"/>
        <v>29</v>
      </c>
      <c r="B38" s="39">
        <v>221</v>
      </c>
      <c r="C38" s="1" t="str">
        <f>IF(B38="","",VLOOKUP(B38,'base élèves'!$A$2:$D$525,2))</f>
        <v>BABIN</v>
      </c>
      <c r="D38" s="1" t="str">
        <f>IF(B38="","",VLOOKUP(B38,'base élèves'!$A$2:$D$525,3))</f>
        <v>Chléo</v>
      </c>
      <c r="E38" s="1" t="str">
        <f>IF(B38="","",VLOOKUP(B38,'base élèves'!$A$2:$D$525,4))</f>
        <v>4C</v>
      </c>
      <c r="F38" s="17" t="str">
        <f t="shared" si="5"/>
        <v/>
      </c>
      <c r="G38" s="17" t="str">
        <f t="shared" si="5"/>
        <v/>
      </c>
      <c r="H38" s="17" t="str">
        <f t="shared" si="5"/>
        <v/>
      </c>
      <c r="I38" s="17" t="str">
        <f t="shared" si="5"/>
        <v/>
      </c>
      <c r="J38" s="17" t="str">
        <f t="shared" si="5"/>
        <v/>
      </c>
      <c r="K38" s="17" t="str">
        <f t="shared" si="5"/>
        <v/>
      </c>
      <c r="L38" s="17" t="str">
        <f t="shared" si="5"/>
        <v/>
      </c>
      <c r="M38" s="17" t="str">
        <f t="shared" si="5"/>
        <v/>
      </c>
      <c r="N38" s="17" t="str">
        <f t="shared" si="5"/>
        <v/>
      </c>
      <c r="O38" s="17" t="str">
        <f t="shared" si="5"/>
        <v/>
      </c>
    </row>
    <row r="39" spans="1:15" ht="16" x14ac:dyDescent="0.2">
      <c r="A39" s="37">
        <f t="shared" si="4"/>
        <v>30</v>
      </c>
      <c r="B39" s="39">
        <v>223</v>
      </c>
      <c r="C39" s="1" t="str">
        <f>IF(B39="","",VLOOKUP(B39,'base élèves'!$A$2:$D$525,2))</f>
        <v>FOUYE</v>
      </c>
      <c r="D39" s="1" t="str">
        <f>IF(B39="","",VLOOKUP(B39,'base élèves'!$A$2:$D$525,3))</f>
        <v>Edna</v>
      </c>
      <c r="E39" s="1" t="str">
        <f>IF(B39="","",VLOOKUP(B39,'base élèves'!$A$2:$D$525,4))</f>
        <v>4C</v>
      </c>
      <c r="F39" s="17" t="str">
        <f t="shared" si="5"/>
        <v/>
      </c>
      <c r="G39" s="17" t="str">
        <f t="shared" si="5"/>
        <v/>
      </c>
      <c r="H39" s="17" t="str">
        <f t="shared" si="5"/>
        <v/>
      </c>
      <c r="I39" s="17" t="str">
        <f t="shared" si="5"/>
        <v/>
      </c>
      <c r="J39" s="17" t="str">
        <f t="shared" si="5"/>
        <v/>
      </c>
      <c r="K39" s="17" t="str">
        <f t="shared" si="5"/>
        <v/>
      </c>
      <c r="L39" s="17" t="str">
        <f t="shared" si="5"/>
        <v/>
      </c>
      <c r="M39" s="17" t="str">
        <f t="shared" si="5"/>
        <v/>
      </c>
      <c r="N39" s="17" t="str">
        <f t="shared" si="5"/>
        <v/>
      </c>
      <c r="O39" s="17" t="str">
        <f t="shared" si="5"/>
        <v/>
      </c>
    </row>
    <row r="40" spans="1:15" ht="16" x14ac:dyDescent="0.2">
      <c r="A40" s="37">
        <f t="shared" si="4"/>
        <v>31</v>
      </c>
      <c r="B40" s="39">
        <v>262</v>
      </c>
      <c r="C40" s="1" t="str">
        <f>IF(B40="","",VLOOKUP(B40,'base élèves'!$A$2:$D$525,2))</f>
        <v>SOEKIR</v>
      </c>
      <c r="D40" s="1" t="str">
        <f>IF(B40="","",VLOOKUP(B40,'base élèves'!$A$2:$D$525,3))</f>
        <v>Farah</v>
      </c>
      <c r="E40" s="1" t="str">
        <f>IF(B40="","",VLOOKUP(B40,'base élèves'!$A$2:$D$525,4))</f>
        <v>4B</v>
      </c>
      <c r="F40" s="17" t="str">
        <f t="shared" si="5"/>
        <v/>
      </c>
      <c r="G40" s="17" t="str">
        <f t="shared" si="5"/>
        <v/>
      </c>
      <c r="H40" s="17" t="str">
        <f t="shared" si="5"/>
        <v/>
      </c>
      <c r="I40" s="17" t="str">
        <f t="shared" si="5"/>
        <v/>
      </c>
      <c r="J40" s="17" t="str">
        <f t="shared" si="5"/>
        <v/>
      </c>
      <c r="K40" s="17" t="str">
        <f t="shared" si="5"/>
        <v/>
      </c>
      <c r="L40" s="17" t="str">
        <f t="shared" si="5"/>
        <v/>
      </c>
      <c r="M40" s="17" t="str">
        <f t="shared" si="5"/>
        <v/>
      </c>
      <c r="N40" s="17" t="str">
        <f t="shared" si="5"/>
        <v/>
      </c>
      <c r="O40" s="17" t="str">
        <f t="shared" si="5"/>
        <v/>
      </c>
    </row>
    <row r="41" spans="1:15" ht="16" x14ac:dyDescent="0.2">
      <c r="A41" s="37">
        <f t="shared" si="4"/>
        <v>32</v>
      </c>
      <c r="B41" s="39">
        <v>315</v>
      </c>
      <c r="C41" s="1" t="str">
        <f>IF(B41="","",VLOOKUP(B41,'base élèves'!$A$2:$D$525,2))</f>
        <v>OPINE</v>
      </c>
      <c r="D41" s="1" t="str">
        <f>IF(B41="","",VLOOKUP(B41,'base élèves'!$A$2:$D$525,3))</f>
        <v>Océane</v>
      </c>
      <c r="E41" s="1" t="str">
        <f>IF(B41="","",VLOOKUP(B41,'base élèves'!$A$2:$D$525,4))</f>
        <v>3PMET</v>
      </c>
      <c r="F41" s="17" t="str">
        <f t="shared" si="5"/>
        <v/>
      </c>
      <c r="G41" s="17" t="str">
        <f t="shared" si="5"/>
        <v/>
      </c>
      <c r="H41" s="17" t="str">
        <f t="shared" si="5"/>
        <v/>
      </c>
      <c r="I41" s="17" t="str">
        <f t="shared" si="5"/>
        <v/>
      </c>
      <c r="J41" s="17" t="str">
        <f t="shared" si="5"/>
        <v/>
      </c>
      <c r="K41" s="17" t="str">
        <f t="shared" si="5"/>
        <v/>
      </c>
      <c r="L41" s="17" t="str">
        <f t="shared" si="5"/>
        <v/>
      </c>
      <c r="M41" s="17" t="str">
        <f t="shared" si="5"/>
        <v/>
      </c>
      <c r="N41" s="17" t="str">
        <f t="shared" si="5"/>
        <v/>
      </c>
      <c r="O41" s="17" t="str">
        <f t="shared" si="5"/>
        <v/>
      </c>
    </row>
    <row r="42" spans="1:15" ht="16" x14ac:dyDescent="0.2">
      <c r="A42" s="37">
        <f t="shared" si="4"/>
        <v>33</v>
      </c>
      <c r="B42" s="39">
        <v>247</v>
      </c>
      <c r="C42" s="1" t="str">
        <f>IF(B42="","",VLOOKUP(B42,'base élèves'!$A$2:$D$525,2))</f>
        <v>KATEKO</v>
      </c>
      <c r="D42" s="1" t="str">
        <f>IF(B42="","",VLOOKUP(B42,'base élèves'!$A$2:$D$525,3))</f>
        <v>Sephora</v>
      </c>
      <c r="E42" s="1" t="str">
        <f>IF(B42="","",VLOOKUP(B42,'base élèves'!$A$2:$D$525,4))</f>
        <v>4B</v>
      </c>
      <c r="F42" s="17" t="str">
        <f t="shared" si="5"/>
        <v/>
      </c>
      <c r="G42" s="17" t="str">
        <f t="shared" si="5"/>
        <v/>
      </c>
      <c r="H42" s="17" t="str">
        <f t="shared" si="5"/>
        <v/>
      </c>
      <c r="I42" s="17" t="str">
        <f t="shared" si="5"/>
        <v/>
      </c>
      <c r="J42" s="17" t="str">
        <f t="shared" si="5"/>
        <v/>
      </c>
      <c r="K42" s="17" t="str">
        <f t="shared" si="5"/>
        <v/>
      </c>
      <c r="L42" s="17" t="str">
        <f t="shared" si="5"/>
        <v/>
      </c>
      <c r="M42" s="17" t="str">
        <f t="shared" si="5"/>
        <v/>
      </c>
      <c r="N42" s="17" t="str">
        <f t="shared" si="5"/>
        <v/>
      </c>
      <c r="O42" s="17" t="str">
        <f t="shared" si="5"/>
        <v/>
      </c>
    </row>
    <row r="43" spans="1:15" ht="16" x14ac:dyDescent="0.2">
      <c r="A43" s="37">
        <f t="shared" si="4"/>
        <v>34</v>
      </c>
      <c r="B43" s="39">
        <v>382</v>
      </c>
      <c r="C43" s="1" t="str">
        <f>IF(B43="","",VLOOKUP(B43,'base élèves'!$A$2:$D$525,2))</f>
        <v>POUAOULOUBEI</v>
      </c>
      <c r="D43" s="1" t="str">
        <f>IF(B43="","",VLOOKUP(B43,'base élèves'!$A$2:$D$525,3))</f>
        <v>Léna</v>
      </c>
      <c r="E43" s="1" t="str">
        <f>IF(B43="","",VLOOKUP(B43,'base élèves'!$A$2:$D$525,4))</f>
        <v>3A</v>
      </c>
      <c r="F43" s="17" t="str">
        <f t="shared" si="5"/>
        <v/>
      </c>
      <c r="G43" s="17" t="str">
        <f t="shared" si="5"/>
        <v/>
      </c>
      <c r="H43" s="17" t="str">
        <f t="shared" si="5"/>
        <v/>
      </c>
      <c r="I43" s="17" t="str">
        <f t="shared" si="5"/>
        <v/>
      </c>
      <c r="J43" s="17" t="str">
        <f t="shared" si="5"/>
        <v/>
      </c>
      <c r="K43" s="17" t="str">
        <f t="shared" si="5"/>
        <v/>
      </c>
      <c r="L43" s="17" t="str">
        <f t="shared" si="5"/>
        <v/>
      </c>
      <c r="M43" s="17" t="str">
        <f t="shared" si="5"/>
        <v/>
      </c>
      <c r="N43" s="17" t="str">
        <f t="shared" si="5"/>
        <v/>
      </c>
      <c r="O43" s="17" t="str">
        <f t="shared" si="5"/>
        <v/>
      </c>
    </row>
    <row r="44" spans="1:15" ht="16" x14ac:dyDescent="0.2">
      <c r="A44" s="37">
        <f t="shared" si="4"/>
        <v>35</v>
      </c>
      <c r="B44" s="39">
        <v>365</v>
      </c>
      <c r="C44" s="1" t="str">
        <f>IF(B44="","",VLOOKUP(B44,'base élèves'!$A$2:$D$525,2))</f>
        <v>TYANIE</v>
      </c>
      <c r="D44" s="1" t="str">
        <f>IF(B44="","",VLOOKUP(B44,'base élèves'!$A$2:$D$525,3))</f>
        <v>Poapoë</v>
      </c>
      <c r="E44" s="1" t="str">
        <f>IF(B44="","",VLOOKUP(B44,'base élèves'!$A$2:$D$525,4))</f>
        <v>3B</v>
      </c>
      <c r="F44" s="17" t="str">
        <f t="shared" si="5"/>
        <v/>
      </c>
      <c r="G44" s="17" t="str">
        <f t="shared" si="5"/>
        <v/>
      </c>
      <c r="H44" s="17" t="str">
        <f t="shared" si="5"/>
        <v/>
      </c>
      <c r="I44" s="17" t="str">
        <f t="shared" si="5"/>
        <v/>
      </c>
      <c r="J44" s="17" t="str">
        <f t="shared" si="5"/>
        <v/>
      </c>
      <c r="K44" s="17" t="str">
        <f t="shared" si="5"/>
        <v/>
      </c>
      <c r="L44" s="17" t="str">
        <f t="shared" si="5"/>
        <v/>
      </c>
      <c r="M44" s="17" t="str">
        <f t="shared" si="5"/>
        <v/>
      </c>
      <c r="N44" s="17" t="str">
        <f t="shared" si="5"/>
        <v/>
      </c>
      <c r="O44" s="17" t="str">
        <f t="shared" si="5"/>
        <v/>
      </c>
    </row>
    <row r="45" spans="1:15" ht="16" x14ac:dyDescent="0.2">
      <c r="A45" s="37">
        <f t="shared" si="4"/>
        <v>36</v>
      </c>
      <c r="B45" s="39">
        <v>308</v>
      </c>
      <c r="C45" s="1" t="str">
        <f>IF(B45="","",VLOOKUP(B45,'base élèves'!$A$2:$D$525,2))</f>
        <v>AYAWA</v>
      </c>
      <c r="D45" s="1" t="str">
        <f>IF(B45="","",VLOOKUP(B45,'base élèves'!$A$2:$D$525,3))</f>
        <v>Tracy</v>
      </c>
      <c r="E45" s="1" t="str">
        <f>IF(B45="","",VLOOKUP(B45,'base élèves'!$A$2:$D$525,4))</f>
        <v>3PMET</v>
      </c>
      <c r="F45" s="17" t="str">
        <f t="shared" si="5"/>
        <v/>
      </c>
      <c r="G45" s="17" t="str">
        <f t="shared" si="5"/>
        <v/>
      </c>
      <c r="H45" s="17" t="str">
        <f t="shared" si="5"/>
        <v/>
      </c>
      <c r="I45" s="17" t="str">
        <f t="shared" si="5"/>
        <v/>
      </c>
      <c r="J45" s="17" t="str">
        <f t="shared" si="5"/>
        <v/>
      </c>
      <c r="K45" s="17" t="str">
        <f t="shared" si="5"/>
        <v/>
      </c>
      <c r="L45" s="17" t="str">
        <f t="shared" si="5"/>
        <v/>
      </c>
      <c r="M45" s="17" t="str">
        <f t="shared" si="5"/>
        <v/>
      </c>
      <c r="N45" s="17" t="str">
        <f t="shared" si="5"/>
        <v/>
      </c>
      <c r="O45" s="17" t="str">
        <f t="shared" si="5"/>
        <v/>
      </c>
    </row>
    <row r="46" spans="1:15" ht="16" x14ac:dyDescent="0.2">
      <c r="A46" s="37">
        <f t="shared" si="4"/>
        <v>37</v>
      </c>
      <c r="B46" s="39">
        <v>338</v>
      </c>
      <c r="C46" s="1" t="str">
        <f>IF(B46="","",VLOOKUP(B46,'base élèves'!$A$2:$D$525,2))</f>
        <v>POIBA</v>
      </c>
      <c r="D46" s="1" t="str">
        <f>IF(B46="","",VLOOKUP(B46,'base élèves'!$A$2:$D$525,3))</f>
        <v>Kaella</v>
      </c>
      <c r="E46" s="1" t="str">
        <f>IF(B46="","",VLOOKUP(B46,'base élèves'!$A$2:$D$525,4))</f>
        <v>3C</v>
      </c>
      <c r="F46" s="17" t="str">
        <f t="shared" si="5"/>
        <v/>
      </c>
      <c r="G46" s="17" t="str">
        <f t="shared" si="5"/>
        <v/>
      </c>
      <c r="H46" s="17" t="str">
        <f t="shared" si="5"/>
        <v/>
      </c>
      <c r="I46" s="17" t="str">
        <f t="shared" si="5"/>
        <v/>
      </c>
      <c r="J46" s="17" t="str">
        <f t="shared" si="5"/>
        <v/>
      </c>
      <c r="K46" s="17" t="str">
        <f t="shared" si="5"/>
        <v/>
      </c>
      <c r="L46" s="17" t="str">
        <f t="shared" si="5"/>
        <v/>
      </c>
      <c r="M46" s="17" t="str">
        <f t="shared" si="5"/>
        <v/>
      </c>
      <c r="N46" s="17" t="str">
        <f t="shared" si="5"/>
        <v/>
      </c>
      <c r="O46" s="17" t="str">
        <f t="shared" si="5"/>
        <v/>
      </c>
    </row>
    <row r="47" spans="1:15" ht="16" x14ac:dyDescent="0.2">
      <c r="A47" s="37">
        <f t="shared" si="4"/>
        <v>38</v>
      </c>
      <c r="B47" s="39">
        <v>201</v>
      </c>
      <c r="C47" s="1" t="str">
        <f>IF(B47="","",VLOOKUP(B47,'base élèves'!$A$2:$D$525,2))</f>
        <v>KAI</v>
      </c>
      <c r="D47" s="1" t="str">
        <f>IF(B47="","",VLOOKUP(B47,'base élèves'!$A$2:$D$525,3))</f>
        <v>Morgane</v>
      </c>
      <c r="E47" s="1" t="str">
        <f>IF(B47="","",VLOOKUP(B47,'base élèves'!$A$2:$D$525,4))</f>
        <v>4D</v>
      </c>
      <c r="F47" s="17" t="str">
        <f t="shared" si="5"/>
        <v/>
      </c>
      <c r="G47" s="17" t="str">
        <f t="shared" si="5"/>
        <v/>
      </c>
      <c r="H47" s="17" t="str">
        <f t="shared" si="5"/>
        <v/>
      </c>
      <c r="I47" s="17" t="str">
        <f t="shared" si="5"/>
        <v/>
      </c>
      <c r="J47" s="17" t="str">
        <f t="shared" si="5"/>
        <v/>
      </c>
      <c r="K47" s="17" t="str">
        <f t="shared" si="5"/>
        <v/>
      </c>
      <c r="L47" s="17" t="str">
        <f t="shared" si="5"/>
        <v/>
      </c>
      <c r="M47" s="17" t="str">
        <f t="shared" si="5"/>
        <v/>
      </c>
      <c r="N47" s="17" t="str">
        <f t="shared" si="5"/>
        <v/>
      </c>
      <c r="O47" s="17" t="str">
        <f t="shared" si="5"/>
        <v/>
      </c>
    </row>
    <row r="48" spans="1:15" ht="16" x14ac:dyDescent="0.2">
      <c r="A48" s="37">
        <f t="shared" si="4"/>
        <v>39</v>
      </c>
      <c r="B48" s="39">
        <v>214</v>
      </c>
      <c r="C48" s="1" t="str">
        <f>IF(B48="","",VLOOKUP(B48,'base élèves'!$A$2:$D$525,2))</f>
        <v>TYEA</v>
      </c>
      <c r="D48" s="1" t="str">
        <f>IF(B48="","",VLOOKUP(B48,'base élèves'!$A$2:$D$525,3))</f>
        <v>Lutricia</v>
      </c>
      <c r="E48" s="1" t="str">
        <f>IF(B48="","",VLOOKUP(B48,'base élèves'!$A$2:$D$525,4))</f>
        <v>4D</v>
      </c>
      <c r="F48" s="17" t="str">
        <f t="shared" si="5"/>
        <v/>
      </c>
      <c r="G48" s="17" t="str">
        <f t="shared" si="5"/>
        <v/>
      </c>
      <c r="H48" s="17" t="str">
        <f t="shared" si="5"/>
        <v/>
      </c>
      <c r="I48" s="17" t="str">
        <f t="shared" si="5"/>
        <v/>
      </c>
      <c r="J48" s="17" t="str">
        <f t="shared" si="5"/>
        <v/>
      </c>
      <c r="K48" s="17" t="str">
        <f t="shared" si="5"/>
        <v/>
      </c>
      <c r="L48" s="17" t="str">
        <f t="shared" si="5"/>
        <v/>
      </c>
      <c r="M48" s="17" t="str">
        <f t="shared" si="5"/>
        <v/>
      </c>
      <c r="N48" s="17" t="str">
        <f t="shared" si="5"/>
        <v/>
      </c>
      <c r="O48" s="17" t="str">
        <f t="shared" si="5"/>
        <v/>
      </c>
    </row>
    <row r="49" spans="1:15" ht="16" x14ac:dyDescent="0.2">
      <c r="A49" s="37">
        <f t="shared" si="4"/>
        <v>40</v>
      </c>
      <c r="B49" s="39">
        <v>259</v>
      </c>
      <c r="C49" s="1" t="str">
        <f>IF(B49="","",VLOOKUP(B49,'base élèves'!$A$2:$D$525,2))</f>
        <v>PIMBE-POADE</v>
      </c>
      <c r="D49" s="1" t="str">
        <f>IF(B49="","",VLOOKUP(B49,'base élèves'!$A$2:$D$525,3))</f>
        <v>Aurore</v>
      </c>
      <c r="E49" s="1" t="str">
        <f>IF(B49="","",VLOOKUP(B49,'base élèves'!$A$2:$D$525,4))</f>
        <v>4B</v>
      </c>
      <c r="F49" s="17" t="str">
        <f t="shared" si="5"/>
        <v/>
      </c>
      <c r="G49" s="17" t="str">
        <f t="shared" si="5"/>
        <v/>
      </c>
      <c r="H49" s="17" t="str">
        <f t="shared" si="5"/>
        <v/>
      </c>
      <c r="I49" s="17" t="str">
        <f t="shared" si="5"/>
        <v/>
      </c>
      <c r="J49" s="17" t="str">
        <f t="shared" si="5"/>
        <v/>
      </c>
      <c r="K49" s="17" t="str">
        <f t="shared" si="5"/>
        <v/>
      </c>
      <c r="L49" s="17" t="str">
        <f t="shared" si="5"/>
        <v/>
      </c>
      <c r="M49" s="17" t="str">
        <f t="shared" si="5"/>
        <v/>
      </c>
      <c r="N49" s="17" t="str">
        <f t="shared" si="5"/>
        <v/>
      </c>
      <c r="O49" s="17" t="str">
        <f t="shared" si="5"/>
        <v/>
      </c>
    </row>
    <row r="50" spans="1:15" ht="16" x14ac:dyDescent="0.2">
      <c r="A50" s="37">
        <f t="shared" si="4"/>
        <v>41</v>
      </c>
      <c r="B50" s="39">
        <v>246</v>
      </c>
      <c r="C50" s="1" t="str">
        <f>IF(B50="","",VLOOKUP(B50,'base élèves'!$A$2:$D$525,2))</f>
        <v>HNAGONE</v>
      </c>
      <c r="D50" s="1" t="str">
        <f>IF(B50="","",VLOOKUP(B50,'base élèves'!$A$2:$D$525,3))</f>
        <v>Marie-Chanel</v>
      </c>
      <c r="E50" s="1" t="str">
        <f>IF(B50="","",VLOOKUP(B50,'base élèves'!$A$2:$D$525,4))</f>
        <v>4B</v>
      </c>
      <c r="F50" s="17" t="str">
        <f t="shared" si="5"/>
        <v/>
      </c>
      <c r="G50" s="17" t="str">
        <f t="shared" si="5"/>
        <v/>
      </c>
      <c r="H50" s="17" t="str">
        <f t="shared" si="5"/>
        <v/>
      </c>
      <c r="I50" s="17" t="str">
        <f t="shared" si="5"/>
        <v/>
      </c>
      <c r="J50" s="17" t="str">
        <f t="shared" si="5"/>
        <v/>
      </c>
      <c r="K50" s="17" t="str">
        <f t="shared" si="5"/>
        <v/>
      </c>
      <c r="L50" s="17" t="str">
        <f t="shared" si="5"/>
        <v/>
      </c>
      <c r="M50" s="17" t="str">
        <f t="shared" si="5"/>
        <v/>
      </c>
      <c r="N50" s="17" t="str">
        <f t="shared" si="5"/>
        <v/>
      </c>
      <c r="O50" s="17" t="str">
        <f t="shared" si="5"/>
        <v/>
      </c>
    </row>
    <row r="51" spans="1:15" ht="16" x14ac:dyDescent="0.2">
      <c r="A51" s="37">
        <f t="shared" si="4"/>
        <v>42</v>
      </c>
      <c r="B51" s="39">
        <v>316</v>
      </c>
      <c r="C51" s="1" t="str">
        <f>IF(B51="","",VLOOKUP(B51,'base élèves'!$A$2:$D$525,2))</f>
        <v>OUTIOU</v>
      </c>
      <c r="D51" s="1" t="str">
        <f>IF(B51="","",VLOOKUP(B51,'base élèves'!$A$2:$D$525,3))</f>
        <v>Gladys</v>
      </c>
      <c r="E51" s="1" t="str">
        <f>IF(B51="","",VLOOKUP(B51,'base élèves'!$A$2:$D$525,4))</f>
        <v>3PMET</v>
      </c>
      <c r="F51" s="17" t="str">
        <f t="shared" si="5"/>
        <v/>
      </c>
      <c r="G51" s="17" t="str">
        <f t="shared" si="5"/>
        <v/>
      </c>
      <c r="H51" s="17" t="str">
        <f t="shared" si="5"/>
        <v/>
      </c>
      <c r="I51" s="17" t="str">
        <f t="shared" si="5"/>
        <v/>
      </c>
      <c r="J51" s="17" t="str">
        <f t="shared" si="5"/>
        <v/>
      </c>
      <c r="K51" s="17" t="str">
        <f t="shared" ref="K51:O101" si="6">IF($E51=K$9,$A51,"")</f>
        <v/>
      </c>
      <c r="L51" s="17" t="str">
        <f t="shared" si="6"/>
        <v/>
      </c>
      <c r="M51" s="17" t="str">
        <f t="shared" si="6"/>
        <v/>
      </c>
      <c r="N51" s="17" t="str">
        <f t="shared" si="6"/>
        <v/>
      </c>
      <c r="O51" s="17" t="str">
        <f t="shared" si="6"/>
        <v/>
      </c>
    </row>
    <row r="52" spans="1:15" ht="16" x14ac:dyDescent="0.2">
      <c r="A52" s="37">
        <f t="shared" si="4"/>
        <v>43</v>
      </c>
      <c r="B52" s="39">
        <v>359</v>
      </c>
      <c r="C52" s="1" t="str">
        <f>IF(B52="","",VLOOKUP(B52,'base élèves'!$A$2:$D$525,2))</f>
        <v>POATYIE</v>
      </c>
      <c r="D52" s="1" t="str">
        <f>IF(B52="","",VLOOKUP(B52,'base élèves'!$A$2:$D$525,3))</f>
        <v>Andy</v>
      </c>
      <c r="E52" s="1" t="str">
        <f>IF(B52="","",VLOOKUP(B52,'base élèves'!$A$2:$D$525,4))</f>
        <v>3B</v>
      </c>
      <c r="F52" s="17" t="str">
        <f t="shared" ref="F52:J102" si="7">IF($E52=F$9,$A52,"")</f>
        <v/>
      </c>
      <c r="G52" s="17" t="str">
        <f t="shared" si="7"/>
        <v/>
      </c>
      <c r="H52" s="17" t="str">
        <f t="shared" si="7"/>
        <v/>
      </c>
      <c r="I52" s="17" t="str">
        <f t="shared" si="7"/>
        <v/>
      </c>
      <c r="J52" s="17" t="str">
        <f t="shared" si="7"/>
        <v/>
      </c>
      <c r="K52" s="17" t="str">
        <f t="shared" si="6"/>
        <v/>
      </c>
      <c r="L52" s="17" t="str">
        <f t="shared" si="6"/>
        <v/>
      </c>
      <c r="M52" s="17" t="str">
        <f t="shared" si="6"/>
        <v/>
      </c>
      <c r="N52" s="17" t="str">
        <f t="shared" si="6"/>
        <v/>
      </c>
      <c r="O52" s="17" t="str">
        <f t="shared" si="6"/>
        <v/>
      </c>
    </row>
    <row r="53" spans="1:15" ht="16" x14ac:dyDescent="0.2">
      <c r="A53" s="37">
        <f t="shared" si="4"/>
        <v>44</v>
      </c>
      <c r="B53" s="39">
        <v>253</v>
      </c>
      <c r="C53" s="1" t="str">
        <f>IF(B53="","",VLOOKUP(B53,'base élèves'!$A$2:$D$525,2))</f>
        <v>NAAOUTCHOUE</v>
      </c>
      <c r="D53" s="1" t="str">
        <f>IF(B53="","",VLOOKUP(B53,'base élèves'!$A$2:$D$525,3))</f>
        <v>Nedjma</v>
      </c>
      <c r="E53" s="1" t="str">
        <f>IF(B53="","",VLOOKUP(B53,'base élèves'!$A$2:$D$525,4))</f>
        <v>4B</v>
      </c>
      <c r="F53" s="17" t="str">
        <f t="shared" si="7"/>
        <v/>
      </c>
      <c r="G53" s="17" t="str">
        <f t="shared" si="7"/>
        <v/>
      </c>
      <c r="H53" s="17" t="str">
        <f t="shared" si="7"/>
        <v/>
      </c>
      <c r="I53" s="17" t="str">
        <f t="shared" si="7"/>
        <v/>
      </c>
      <c r="J53" s="17" t="str">
        <f t="shared" si="7"/>
        <v/>
      </c>
      <c r="K53" s="17" t="str">
        <f t="shared" si="6"/>
        <v/>
      </c>
      <c r="L53" s="17" t="str">
        <f t="shared" si="6"/>
        <v/>
      </c>
      <c r="M53" s="17" t="str">
        <f t="shared" si="6"/>
        <v/>
      </c>
      <c r="N53" s="17" t="str">
        <f t="shared" si="6"/>
        <v/>
      </c>
      <c r="O53" s="17" t="str">
        <f t="shared" si="6"/>
        <v/>
      </c>
    </row>
    <row r="54" spans="1:15" ht="16" x14ac:dyDescent="0.2">
      <c r="A54" s="37">
        <f t="shared" si="4"/>
        <v>45</v>
      </c>
      <c r="B54" s="39">
        <v>318</v>
      </c>
      <c r="C54" s="1" t="str">
        <f>IF(B54="","",VLOOKUP(B54,'base élèves'!$A$2:$D$525,2))</f>
        <v>PELLETIER</v>
      </c>
      <c r="D54" s="1" t="str">
        <f>IF(B54="","",VLOOKUP(B54,'base élèves'!$A$2:$D$525,3))</f>
        <v>Kendy</v>
      </c>
      <c r="E54" s="1" t="str">
        <f>IF(B54="","",VLOOKUP(B54,'base élèves'!$A$2:$D$525,4))</f>
        <v>3PMET</v>
      </c>
      <c r="F54" s="17" t="str">
        <f t="shared" si="7"/>
        <v/>
      </c>
      <c r="G54" s="17" t="str">
        <f t="shared" si="7"/>
        <v/>
      </c>
      <c r="H54" s="17" t="str">
        <f t="shared" si="7"/>
        <v/>
      </c>
      <c r="I54" s="17" t="str">
        <f t="shared" si="7"/>
        <v/>
      </c>
      <c r="J54" s="17" t="str">
        <f t="shared" si="7"/>
        <v/>
      </c>
      <c r="K54" s="17" t="str">
        <f t="shared" si="6"/>
        <v/>
      </c>
      <c r="L54" s="17" t="str">
        <f t="shared" si="6"/>
        <v/>
      </c>
      <c r="M54" s="17" t="str">
        <f t="shared" si="6"/>
        <v/>
      </c>
      <c r="N54" s="17" t="str">
        <f t="shared" si="6"/>
        <v/>
      </c>
      <c r="O54" s="17" t="str">
        <f t="shared" si="6"/>
        <v/>
      </c>
    </row>
    <row r="55" spans="1:15" ht="16" x14ac:dyDescent="0.2">
      <c r="A55" s="37">
        <f t="shared" si="4"/>
        <v>46</v>
      </c>
      <c r="B55" s="39">
        <v>185</v>
      </c>
      <c r="C55" s="1" t="str">
        <f>IF(B55="","",VLOOKUP(B55,'base élèves'!$A$2:$D$525,2))</f>
        <v>GOROBOREDJO</v>
      </c>
      <c r="D55" s="1" t="str">
        <f>IF(B55="","",VLOOKUP(B55,'base élèves'!$A$2:$D$525,3))</f>
        <v>Julia</v>
      </c>
      <c r="E55" s="1" t="str">
        <f>IF(B55="","",VLOOKUP(B55,'base élèves'!$A$2:$D$525,4))</f>
        <v>4SEGPA</v>
      </c>
      <c r="F55" s="17" t="str">
        <f t="shared" si="7"/>
        <v/>
      </c>
      <c r="G55" s="17" t="str">
        <f t="shared" si="7"/>
        <v/>
      </c>
      <c r="H55" s="17" t="str">
        <f t="shared" si="7"/>
        <v/>
      </c>
      <c r="I55" s="17" t="str">
        <f t="shared" si="7"/>
        <v/>
      </c>
      <c r="J55" s="17" t="str">
        <f t="shared" si="7"/>
        <v/>
      </c>
      <c r="K55" s="17" t="str">
        <f t="shared" si="6"/>
        <v/>
      </c>
      <c r="L55" s="17" t="str">
        <f t="shared" si="6"/>
        <v/>
      </c>
      <c r="M55" s="17" t="str">
        <f t="shared" si="6"/>
        <v/>
      </c>
      <c r="N55" s="17" t="str">
        <f t="shared" si="6"/>
        <v/>
      </c>
      <c r="O55" s="17" t="str">
        <f t="shared" si="6"/>
        <v/>
      </c>
    </row>
    <row r="56" spans="1:15" ht="16" x14ac:dyDescent="0.2">
      <c r="A56" s="37">
        <f t="shared" si="4"/>
        <v>47</v>
      </c>
      <c r="B56" s="39">
        <v>193</v>
      </c>
      <c r="C56" s="1" t="str">
        <f>IF(B56="","",VLOOKUP(B56,'base élèves'!$A$2:$D$525,2))</f>
        <v>WAKA-CEOU</v>
      </c>
      <c r="D56" s="1" t="str">
        <f>IF(B56="","",VLOOKUP(B56,'base élèves'!$A$2:$D$525,3))</f>
        <v>Mathilda</v>
      </c>
      <c r="E56" s="1" t="str">
        <f>IF(B56="","",VLOOKUP(B56,'base élèves'!$A$2:$D$525,4))</f>
        <v>4SEGPA</v>
      </c>
      <c r="F56" s="17" t="str">
        <f t="shared" si="7"/>
        <v/>
      </c>
      <c r="G56" s="17" t="str">
        <f t="shared" si="7"/>
        <v/>
      </c>
      <c r="H56" s="17" t="str">
        <f t="shared" si="7"/>
        <v/>
      </c>
      <c r="I56" s="17" t="str">
        <f t="shared" si="7"/>
        <v/>
      </c>
      <c r="J56" s="17" t="str">
        <f t="shared" si="7"/>
        <v/>
      </c>
      <c r="K56" s="17" t="str">
        <f t="shared" si="6"/>
        <v/>
      </c>
      <c r="L56" s="17" t="str">
        <f t="shared" si="6"/>
        <v/>
      </c>
      <c r="M56" s="17" t="str">
        <f t="shared" si="6"/>
        <v/>
      </c>
      <c r="N56" s="17" t="str">
        <f t="shared" si="6"/>
        <v/>
      </c>
      <c r="O56" s="17" t="str">
        <f t="shared" si="6"/>
        <v/>
      </c>
    </row>
    <row r="57" spans="1:15" ht="16" x14ac:dyDescent="0.2">
      <c r="A57" s="37">
        <f t="shared" si="4"/>
        <v>48</v>
      </c>
      <c r="B57" s="39">
        <v>303</v>
      </c>
      <c r="C57" s="1" t="str">
        <f>IF(B57="","",VLOOKUP(B57,'base élèves'!$A$2:$D$525,2))</f>
        <v>TOHUHUOTOHETIA</v>
      </c>
      <c r="D57" s="1" t="str">
        <f>IF(B57="","",VLOOKUP(B57,'base élèves'!$A$2:$D$525,3))</f>
        <v>Joanita</v>
      </c>
      <c r="E57" s="1" t="str">
        <f>IF(B57="","",VLOOKUP(B57,'base élèves'!$A$2:$D$525,4))</f>
        <v>3SEGPA</v>
      </c>
      <c r="F57" s="17" t="str">
        <f t="shared" si="7"/>
        <v/>
      </c>
      <c r="G57" s="17" t="str">
        <f t="shared" si="7"/>
        <v/>
      </c>
      <c r="H57" s="17" t="str">
        <f t="shared" si="7"/>
        <v/>
      </c>
      <c r="I57" s="17" t="str">
        <f t="shared" si="7"/>
        <v/>
      </c>
      <c r="J57" s="17" t="str">
        <f t="shared" si="7"/>
        <v/>
      </c>
      <c r="K57" s="17" t="str">
        <f t="shared" si="6"/>
        <v/>
      </c>
      <c r="L57" s="17" t="str">
        <f t="shared" si="6"/>
        <v/>
      </c>
      <c r="M57" s="17" t="str">
        <f t="shared" si="6"/>
        <v/>
      </c>
      <c r="N57" s="17" t="str">
        <f t="shared" si="6"/>
        <v/>
      </c>
      <c r="O57" s="17" t="str">
        <f t="shared" si="6"/>
        <v/>
      </c>
    </row>
    <row r="58" spans="1:15" ht="16" x14ac:dyDescent="0.2">
      <c r="A58" s="37">
        <f t="shared" si="4"/>
        <v>49</v>
      </c>
      <c r="B58" s="39">
        <v>280</v>
      </c>
      <c r="C58" s="1" t="str">
        <f>IF(B58="","",VLOOKUP(B58,'base élèves'!$A$2:$D$525,2))</f>
        <v>POININE</v>
      </c>
      <c r="D58" s="1" t="str">
        <f>IF(B58="","",VLOOKUP(B58,'base élèves'!$A$2:$D$525,3))</f>
        <v>Marianne</v>
      </c>
      <c r="E58" s="1" t="str">
        <f>IF(B58="","",VLOOKUP(B58,'base élèves'!$A$2:$D$525,4))</f>
        <v>4A</v>
      </c>
      <c r="F58" s="17" t="str">
        <f t="shared" si="7"/>
        <v/>
      </c>
      <c r="G58" s="17" t="str">
        <f t="shared" si="7"/>
        <v/>
      </c>
      <c r="H58" s="17" t="str">
        <f t="shared" si="7"/>
        <v/>
      </c>
      <c r="I58" s="17" t="str">
        <f t="shared" si="7"/>
        <v/>
      </c>
      <c r="J58" s="17" t="str">
        <f t="shared" si="7"/>
        <v/>
      </c>
      <c r="K58" s="17" t="str">
        <f t="shared" si="6"/>
        <v/>
      </c>
      <c r="L58" s="17" t="str">
        <f t="shared" si="6"/>
        <v/>
      </c>
      <c r="M58" s="17" t="str">
        <f t="shared" si="6"/>
        <v/>
      </c>
      <c r="N58" s="17" t="str">
        <f t="shared" si="6"/>
        <v/>
      </c>
      <c r="O58" s="17" t="str">
        <f t="shared" si="6"/>
        <v/>
      </c>
    </row>
    <row r="59" spans="1:15" ht="16" x14ac:dyDescent="0.2">
      <c r="A59" s="37" t="str">
        <f t="shared" si="4"/>
        <v/>
      </c>
      <c r="B59" s="39"/>
      <c r="C59" s="1" t="str">
        <f>IF(B59="","",VLOOKUP(B59,'base élèves'!$A$2:$D$525,2))</f>
        <v/>
      </c>
      <c r="D59" s="1" t="str">
        <f>IF(B59="","",VLOOKUP(B59,'base élèves'!$A$2:$D$525,3))</f>
        <v/>
      </c>
      <c r="E59" s="1" t="str">
        <f>IF(B59="","",VLOOKUP(B59,'base élèves'!$A$2:$D$525,4))</f>
        <v/>
      </c>
      <c r="F59" s="17" t="str">
        <f t="shared" si="7"/>
        <v/>
      </c>
      <c r="G59" s="17" t="str">
        <f t="shared" si="7"/>
        <v/>
      </c>
      <c r="H59" s="17" t="str">
        <f t="shared" si="7"/>
        <v/>
      </c>
      <c r="I59" s="17" t="str">
        <f t="shared" si="7"/>
        <v/>
      </c>
      <c r="J59" s="17" t="str">
        <f t="shared" si="7"/>
        <v/>
      </c>
      <c r="K59" s="17" t="str">
        <f t="shared" si="6"/>
        <v/>
      </c>
      <c r="L59" s="17" t="str">
        <f t="shared" si="6"/>
        <v/>
      </c>
      <c r="M59" s="17" t="str">
        <f t="shared" si="6"/>
        <v/>
      </c>
      <c r="N59" s="17" t="str">
        <f t="shared" si="6"/>
        <v/>
      </c>
      <c r="O59" s="17" t="str">
        <f t="shared" si="6"/>
        <v/>
      </c>
    </row>
    <row r="60" spans="1:15" ht="16" x14ac:dyDescent="0.2">
      <c r="A60" s="37" t="str">
        <f t="shared" si="4"/>
        <v/>
      </c>
      <c r="B60" s="39"/>
      <c r="C60" s="1" t="str">
        <f>IF(B60="","",VLOOKUP(B60,'base élèves'!$A$2:$D$525,2))</f>
        <v/>
      </c>
      <c r="D60" s="1" t="str">
        <f>IF(B60="","",VLOOKUP(B60,'base élèves'!$A$2:$D$525,3))</f>
        <v/>
      </c>
      <c r="E60" s="1" t="str">
        <f>IF(B60="","",VLOOKUP(B60,'base élèves'!$A$2:$D$525,4))</f>
        <v/>
      </c>
      <c r="F60" s="17" t="str">
        <f t="shared" si="7"/>
        <v/>
      </c>
      <c r="G60" s="17" t="str">
        <f t="shared" si="7"/>
        <v/>
      </c>
      <c r="H60" s="17" t="str">
        <f t="shared" si="7"/>
        <v/>
      </c>
      <c r="I60" s="17" t="str">
        <f t="shared" si="7"/>
        <v/>
      </c>
      <c r="J60" s="17" t="str">
        <f t="shared" si="7"/>
        <v/>
      </c>
      <c r="K60" s="17" t="str">
        <f t="shared" si="6"/>
        <v/>
      </c>
      <c r="L60" s="17" t="str">
        <f t="shared" si="6"/>
        <v/>
      </c>
      <c r="M60" s="17" t="str">
        <f t="shared" si="6"/>
        <v/>
      </c>
      <c r="N60" s="17" t="str">
        <f t="shared" si="6"/>
        <v/>
      </c>
      <c r="O60" s="17" t="str">
        <f t="shared" si="6"/>
        <v/>
      </c>
    </row>
    <row r="61" spans="1:15" ht="16" x14ac:dyDescent="0.2">
      <c r="A61" s="37" t="str">
        <f t="shared" si="4"/>
        <v/>
      </c>
      <c r="B61" s="39"/>
      <c r="C61" s="1" t="str">
        <f>IF(B61="","",VLOOKUP(B61,'base élèves'!$A$2:$D$525,2))</f>
        <v/>
      </c>
      <c r="D61" s="1" t="str">
        <f>IF(B61="","",VLOOKUP(B61,'base élèves'!$A$2:$D$525,3))</f>
        <v/>
      </c>
      <c r="E61" s="1" t="str">
        <f>IF(B61="","",VLOOKUP(B61,'base élèves'!$A$2:$D$525,4))</f>
        <v/>
      </c>
      <c r="F61" s="17" t="str">
        <f t="shared" si="7"/>
        <v/>
      </c>
      <c r="G61" s="17" t="str">
        <f t="shared" si="7"/>
        <v/>
      </c>
      <c r="H61" s="17" t="str">
        <f t="shared" si="7"/>
        <v/>
      </c>
      <c r="I61" s="17" t="str">
        <f t="shared" si="7"/>
        <v/>
      </c>
      <c r="J61" s="17" t="str">
        <f t="shared" si="7"/>
        <v/>
      </c>
      <c r="K61" s="17" t="str">
        <f t="shared" si="6"/>
        <v/>
      </c>
      <c r="L61" s="17" t="str">
        <f t="shared" si="6"/>
        <v/>
      </c>
      <c r="M61" s="17" t="str">
        <f t="shared" si="6"/>
        <v/>
      </c>
      <c r="N61" s="17" t="str">
        <f t="shared" si="6"/>
        <v/>
      </c>
      <c r="O61" s="17" t="str">
        <f t="shared" si="6"/>
        <v/>
      </c>
    </row>
    <row r="62" spans="1:15" ht="16" x14ac:dyDescent="0.2">
      <c r="A62" s="37" t="str">
        <f t="shared" si="4"/>
        <v/>
      </c>
      <c r="B62" s="39"/>
      <c r="C62" s="1" t="str">
        <f>IF(B62="","",VLOOKUP(B62,'base élèves'!$A$2:$D$525,2))</f>
        <v/>
      </c>
      <c r="D62" s="1" t="str">
        <f>IF(B62="","",VLOOKUP(B62,'base élèves'!$A$2:$D$525,3))</f>
        <v/>
      </c>
      <c r="E62" s="1" t="str">
        <f>IF(B62="","",VLOOKUP(B62,'base élèves'!$A$2:$D$525,4))</f>
        <v/>
      </c>
      <c r="F62" s="17" t="str">
        <f t="shared" si="7"/>
        <v/>
      </c>
      <c r="G62" s="17" t="str">
        <f t="shared" si="7"/>
        <v/>
      </c>
      <c r="H62" s="17" t="str">
        <f t="shared" si="7"/>
        <v/>
      </c>
      <c r="I62" s="17" t="str">
        <f t="shared" si="7"/>
        <v/>
      </c>
      <c r="J62" s="17" t="str">
        <f t="shared" si="7"/>
        <v/>
      </c>
      <c r="K62" s="17" t="str">
        <f t="shared" si="6"/>
        <v/>
      </c>
      <c r="L62" s="17" t="str">
        <f t="shared" si="6"/>
        <v/>
      </c>
      <c r="M62" s="17" t="str">
        <f t="shared" si="6"/>
        <v/>
      </c>
      <c r="N62" s="17" t="str">
        <f t="shared" si="6"/>
        <v/>
      </c>
      <c r="O62" s="17" t="str">
        <f t="shared" si="6"/>
        <v/>
      </c>
    </row>
    <row r="63" spans="1:15" ht="16" x14ac:dyDescent="0.2">
      <c r="A63" s="37" t="str">
        <f t="shared" si="4"/>
        <v/>
      </c>
      <c r="B63" s="39"/>
      <c r="C63" s="1" t="str">
        <f>IF(B63="","",VLOOKUP(B63,'base élèves'!$A$2:$D$525,2))</f>
        <v/>
      </c>
      <c r="D63" s="1" t="str">
        <f>IF(B63="","",VLOOKUP(B63,'base élèves'!$A$2:$D$525,3))</f>
        <v/>
      </c>
      <c r="E63" s="1" t="str">
        <f>IF(B63="","",VLOOKUP(B63,'base élèves'!$A$2:$D$525,4))</f>
        <v/>
      </c>
      <c r="F63" s="17" t="str">
        <f t="shared" si="7"/>
        <v/>
      </c>
      <c r="G63" s="17" t="str">
        <f t="shared" si="7"/>
        <v/>
      </c>
      <c r="H63" s="17" t="str">
        <f t="shared" si="7"/>
        <v/>
      </c>
      <c r="I63" s="17" t="str">
        <f t="shared" si="7"/>
        <v/>
      </c>
      <c r="J63" s="17" t="str">
        <f t="shared" si="7"/>
        <v/>
      </c>
      <c r="K63" s="17" t="str">
        <f t="shared" si="6"/>
        <v/>
      </c>
      <c r="L63" s="17" t="str">
        <f t="shared" si="6"/>
        <v/>
      </c>
      <c r="M63" s="17" t="str">
        <f t="shared" si="6"/>
        <v/>
      </c>
      <c r="N63" s="17" t="str">
        <f t="shared" si="6"/>
        <v/>
      </c>
      <c r="O63" s="17" t="str">
        <f t="shared" si="6"/>
        <v/>
      </c>
    </row>
    <row r="64" spans="1:15" ht="16" x14ac:dyDescent="0.2">
      <c r="A64" s="37" t="str">
        <f t="shared" si="4"/>
        <v/>
      </c>
      <c r="B64" s="39"/>
      <c r="C64" s="1" t="str">
        <f>IF(B64="","",VLOOKUP(B64,'base élèves'!$A$2:$D$525,2))</f>
        <v/>
      </c>
      <c r="D64" s="1" t="str">
        <f>IF(B64="","",VLOOKUP(B64,'base élèves'!$A$2:$D$525,3))</f>
        <v/>
      </c>
      <c r="E64" s="1" t="str">
        <f>IF(B64="","",VLOOKUP(B64,'base élèves'!$A$2:$D$525,4))</f>
        <v/>
      </c>
      <c r="F64" s="17" t="str">
        <f t="shared" si="7"/>
        <v/>
      </c>
      <c r="G64" s="17" t="str">
        <f t="shared" si="7"/>
        <v/>
      </c>
      <c r="H64" s="17" t="str">
        <f t="shared" si="7"/>
        <v/>
      </c>
      <c r="I64" s="17" t="str">
        <f t="shared" si="7"/>
        <v/>
      </c>
      <c r="J64" s="17" t="str">
        <f t="shared" si="7"/>
        <v/>
      </c>
      <c r="K64" s="17" t="str">
        <f t="shared" si="6"/>
        <v/>
      </c>
      <c r="L64" s="17" t="str">
        <f t="shared" si="6"/>
        <v/>
      </c>
      <c r="M64" s="17" t="str">
        <f t="shared" si="6"/>
        <v/>
      </c>
      <c r="N64" s="17" t="str">
        <f t="shared" si="6"/>
        <v/>
      </c>
      <c r="O64" s="17" t="str">
        <f t="shared" si="6"/>
        <v/>
      </c>
    </row>
    <row r="65" spans="1:15" ht="16" x14ac:dyDescent="0.2">
      <c r="A65" s="37" t="str">
        <f t="shared" si="4"/>
        <v/>
      </c>
      <c r="B65" s="39"/>
      <c r="C65" s="1" t="str">
        <f>IF(B65="","",VLOOKUP(B65,'base élèves'!$A$2:$D$525,2))</f>
        <v/>
      </c>
      <c r="D65" s="1" t="str">
        <f>IF(B65="","",VLOOKUP(B65,'base élèves'!$A$2:$D$525,3))</f>
        <v/>
      </c>
      <c r="E65" s="1" t="str">
        <f>IF(B65="","",VLOOKUP(B65,'base élèves'!$A$2:$D$525,4))</f>
        <v/>
      </c>
      <c r="F65" s="17" t="str">
        <f t="shared" si="7"/>
        <v/>
      </c>
      <c r="G65" s="17" t="str">
        <f t="shared" si="7"/>
        <v/>
      </c>
      <c r="H65" s="17" t="str">
        <f t="shared" si="7"/>
        <v/>
      </c>
      <c r="I65" s="17" t="str">
        <f t="shared" si="7"/>
        <v/>
      </c>
      <c r="J65" s="17" t="str">
        <f t="shared" si="7"/>
        <v/>
      </c>
      <c r="K65" s="17" t="str">
        <f t="shared" si="6"/>
        <v/>
      </c>
      <c r="L65" s="17" t="str">
        <f t="shared" si="6"/>
        <v/>
      </c>
      <c r="M65" s="17" t="str">
        <f t="shared" si="6"/>
        <v/>
      </c>
      <c r="N65" s="17" t="str">
        <f t="shared" si="6"/>
        <v/>
      </c>
      <c r="O65" s="17" t="str">
        <f t="shared" si="6"/>
        <v/>
      </c>
    </row>
    <row r="66" spans="1:15" ht="16" x14ac:dyDescent="0.2">
      <c r="A66" s="37" t="str">
        <f t="shared" si="4"/>
        <v/>
      </c>
      <c r="B66" s="39"/>
      <c r="C66" s="1" t="str">
        <f>IF(B66="","",VLOOKUP(B66,'base élèves'!$A$2:$D$525,2))</f>
        <v/>
      </c>
      <c r="D66" s="1" t="str">
        <f>IF(B66="","",VLOOKUP(B66,'base élèves'!$A$2:$D$525,3))</f>
        <v/>
      </c>
      <c r="E66" s="1" t="str">
        <f>IF(B66="","",VLOOKUP(B66,'base élèves'!$A$2:$D$525,4))</f>
        <v/>
      </c>
      <c r="F66" s="17" t="str">
        <f t="shared" si="7"/>
        <v/>
      </c>
      <c r="G66" s="17" t="str">
        <f t="shared" si="7"/>
        <v/>
      </c>
      <c r="H66" s="17" t="str">
        <f t="shared" si="7"/>
        <v/>
      </c>
      <c r="I66" s="17" t="str">
        <f t="shared" si="7"/>
        <v/>
      </c>
      <c r="J66" s="17" t="str">
        <f t="shared" si="7"/>
        <v/>
      </c>
      <c r="K66" s="17" t="str">
        <f t="shared" si="6"/>
        <v/>
      </c>
      <c r="L66" s="17" t="str">
        <f t="shared" si="6"/>
        <v/>
      </c>
      <c r="M66" s="17" t="str">
        <f t="shared" si="6"/>
        <v/>
      </c>
      <c r="N66" s="17" t="str">
        <f t="shared" si="6"/>
        <v/>
      </c>
      <c r="O66" s="17" t="str">
        <f t="shared" si="6"/>
        <v/>
      </c>
    </row>
    <row r="67" spans="1:15" ht="16" x14ac:dyDescent="0.2">
      <c r="A67" s="37" t="str">
        <f t="shared" si="4"/>
        <v/>
      </c>
      <c r="B67" s="39"/>
      <c r="C67" s="1" t="str">
        <f>IF(B67="","",VLOOKUP(B67,'base élèves'!$A$2:$D$525,2))</f>
        <v/>
      </c>
      <c r="D67" s="1" t="str">
        <f>IF(B67="","",VLOOKUP(B67,'base élèves'!$A$2:$D$525,3))</f>
        <v/>
      </c>
      <c r="E67" s="1" t="str">
        <f>IF(B67="","",VLOOKUP(B67,'base élèves'!$A$2:$D$525,4))</f>
        <v/>
      </c>
      <c r="F67" s="17" t="str">
        <f t="shared" si="7"/>
        <v/>
      </c>
      <c r="G67" s="17" t="str">
        <f t="shared" si="7"/>
        <v/>
      </c>
      <c r="H67" s="17" t="str">
        <f t="shared" si="7"/>
        <v/>
      </c>
      <c r="I67" s="17" t="str">
        <f t="shared" si="7"/>
        <v/>
      </c>
      <c r="J67" s="17" t="str">
        <f t="shared" si="7"/>
        <v/>
      </c>
      <c r="K67" s="17" t="str">
        <f t="shared" si="6"/>
        <v/>
      </c>
      <c r="L67" s="17" t="str">
        <f t="shared" si="6"/>
        <v/>
      </c>
      <c r="M67" s="17" t="str">
        <f t="shared" si="6"/>
        <v/>
      </c>
      <c r="N67" s="17" t="str">
        <f t="shared" si="6"/>
        <v/>
      </c>
      <c r="O67" s="17" t="str">
        <f t="shared" si="6"/>
        <v/>
      </c>
    </row>
    <row r="68" spans="1:15" ht="16" x14ac:dyDescent="0.2">
      <c r="A68" s="37" t="str">
        <f t="shared" si="4"/>
        <v/>
      </c>
      <c r="B68" s="39"/>
      <c r="C68" s="1" t="str">
        <f>IF(B68="","",VLOOKUP(B68,'base élèves'!$A$2:$D$525,2))</f>
        <v/>
      </c>
      <c r="D68" s="1" t="str">
        <f>IF(B68="","",VLOOKUP(B68,'base élèves'!$A$2:$D$525,3))</f>
        <v/>
      </c>
      <c r="E68" s="1" t="str">
        <f>IF(B68="","",VLOOKUP(B68,'base élèves'!$A$2:$D$525,4))</f>
        <v/>
      </c>
      <c r="F68" s="17" t="str">
        <f t="shared" si="7"/>
        <v/>
      </c>
      <c r="G68" s="17" t="str">
        <f t="shared" si="7"/>
        <v/>
      </c>
      <c r="H68" s="17" t="str">
        <f t="shared" si="7"/>
        <v/>
      </c>
      <c r="I68" s="17" t="str">
        <f t="shared" si="7"/>
        <v/>
      </c>
      <c r="J68" s="17" t="str">
        <f t="shared" si="7"/>
        <v/>
      </c>
      <c r="K68" s="17" t="str">
        <f t="shared" si="6"/>
        <v/>
      </c>
      <c r="L68" s="17" t="str">
        <f t="shared" si="6"/>
        <v/>
      </c>
      <c r="M68" s="17" t="str">
        <f t="shared" si="6"/>
        <v/>
      </c>
      <c r="N68" s="17" t="str">
        <f t="shared" si="6"/>
        <v/>
      </c>
      <c r="O68" s="17" t="str">
        <f t="shared" si="6"/>
        <v/>
      </c>
    </row>
    <row r="69" spans="1:15" ht="16" x14ac:dyDescent="0.2">
      <c r="A69" s="37" t="str">
        <f t="shared" si="4"/>
        <v/>
      </c>
      <c r="B69" s="39"/>
      <c r="C69" s="1" t="str">
        <f>IF(B69="","",VLOOKUP(B69,'base élèves'!$A$2:$D$525,2))</f>
        <v/>
      </c>
      <c r="D69" s="1" t="str">
        <f>IF(B69="","",VLOOKUP(B69,'base élèves'!$A$2:$D$525,3))</f>
        <v/>
      </c>
      <c r="E69" s="1" t="str">
        <f>IF(B69="","",VLOOKUP(B69,'base élèves'!$A$2:$D$525,4))</f>
        <v/>
      </c>
      <c r="F69" s="17" t="str">
        <f t="shared" si="7"/>
        <v/>
      </c>
      <c r="G69" s="17" t="str">
        <f t="shared" si="7"/>
        <v/>
      </c>
      <c r="H69" s="17" t="str">
        <f t="shared" si="7"/>
        <v/>
      </c>
      <c r="I69" s="17" t="str">
        <f t="shared" si="7"/>
        <v/>
      </c>
      <c r="J69" s="17" t="str">
        <f t="shared" si="7"/>
        <v/>
      </c>
      <c r="K69" s="17" t="str">
        <f t="shared" si="6"/>
        <v/>
      </c>
      <c r="L69" s="17" t="str">
        <f t="shared" si="6"/>
        <v/>
      </c>
      <c r="M69" s="17" t="str">
        <f t="shared" si="6"/>
        <v/>
      </c>
      <c r="N69" s="17" t="str">
        <f t="shared" si="6"/>
        <v/>
      </c>
      <c r="O69" s="17" t="str">
        <f t="shared" si="6"/>
        <v/>
      </c>
    </row>
    <row r="70" spans="1:15" ht="16" x14ac:dyDescent="0.2">
      <c r="A70" s="37" t="str">
        <f t="shared" si="4"/>
        <v/>
      </c>
      <c r="B70" s="39"/>
      <c r="C70" s="1" t="str">
        <f>IF(B70="","",VLOOKUP(B70,'base élèves'!$A$2:$D$525,2))</f>
        <v/>
      </c>
      <c r="D70" s="1" t="str">
        <f>IF(B70="","",VLOOKUP(B70,'base élèves'!$A$2:$D$525,3))</f>
        <v/>
      </c>
      <c r="E70" s="1" t="str">
        <f>IF(B70="","",VLOOKUP(B70,'base élèves'!$A$2:$D$525,4))</f>
        <v/>
      </c>
      <c r="F70" s="17" t="str">
        <f t="shared" si="7"/>
        <v/>
      </c>
      <c r="G70" s="17" t="str">
        <f t="shared" si="7"/>
        <v/>
      </c>
      <c r="H70" s="17" t="str">
        <f t="shared" si="7"/>
        <v/>
      </c>
      <c r="I70" s="17" t="str">
        <f t="shared" si="7"/>
        <v/>
      </c>
      <c r="J70" s="17" t="str">
        <f t="shared" si="7"/>
        <v/>
      </c>
      <c r="K70" s="17" t="str">
        <f t="shared" si="6"/>
        <v/>
      </c>
      <c r="L70" s="17" t="str">
        <f t="shared" si="6"/>
        <v/>
      </c>
      <c r="M70" s="17" t="str">
        <f t="shared" si="6"/>
        <v/>
      </c>
      <c r="N70" s="17" t="str">
        <f t="shared" si="6"/>
        <v/>
      </c>
      <c r="O70" s="17" t="str">
        <f t="shared" si="6"/>
        <v/>
      </c>
    </row>
    <row r="71" spans="1:15" ht="16" x14ac:dyDescent="0.2">
      <c r="A71" s="37" t="str">
        <f t="shared" si="4"/>
        <v/>
      </c>
      <c r="B71" s="39"/>
      <c r="C71" s="1" t="str">
        <f>IF(B71="","",VLOOKUP(B71,'base élèves'!$A$2:$D$525,2))</f>
        <v/>
      </c>
      <c r="D71" s="1" t="str">
        <f>IF(B71="","",VLOOKUP(B71,'base élèves'!$A$2:$D$525,3))</f>
        <v/>
      </c>
      <c r="E71" s="1" t="str">
        <f>IF(B71="","",VLOOKUP(B71,'base élèves'!$A$2:$D$525,4))</f>
        <v/>
      </c>
      <c r="F71" s="17" t="str">
        <f t="shared" si="7"/>
        <v/>
      </c>
      <c r="G71" s="17" t="str">
        <f t="shared" si="7"/>
        <v/>
      </c>
      <c r="H71" s="17" t="str">
        <f t="shared" si="7"/>
        <v/>
      </c>
      <c r="I71" s="17" t="str">
        <f t="shared" si="7"/>
        <v/>
      </c>
      <c r="J71" s="17" t="str">
        <f t="shared" si="7"/>
        <v/>
      </c>
      <c r="K71" s="17" t="str">
        <f t="shared" si="6"/>
        <v/>
      </c>
      <c r="L71" s="17" t="str">
        <f t="shared" si="6"/>
        <v/>
      </c>
      <c r="M71" s="17" t="str">
        <f t="shared" si="6"/>
        <v/>
      </c>
      <c r="N71" s="17" t="str">
        <f t="shared" si="6"/>
        <v/>
      </c>
      <c r="O71" s="17" t="str">
        <f t="shared" si="6"/>
        <v/>
      </c>
    </row>
    <row r="72" spans="1:15" ht="16" x14ac:dyDescent="0.2">
      <c r="A72" s="37" t="str">
        <f t="shared" si="4"/>
        <v/>
      </c>
      <c r="B72" s="39"/>
      <c r="C72" s="1" t="str">
        <f>IF(B72="","",VLOOKUP(B72,'base élèves'!$A$2:$D$525,2))</f>
        <v/>
      </c>
      <c r="D72" s="1" t="str">
        <f>IF(B72="","",VLOOKUP(B72,'base élèves'!$A$2:$D$525,3))</f>
        <v/>
      </c>
      <c r="E72" s="1" t="str">
        <f>IF(B72="","",VLOOKUP(B72,'base élèves'!$A$2:$D$525,4))</f>
        <v/>
      </c>
      <c r="F72" s="17" t="str">
        <f t="shared" si="7"/>
        <v/>
      </c>
      <c r="G72" s="17" t="str">
        <f t="shared" si="7"/>
        <v/>
      </c>
      <c r="H72" s="17" t="str">
        <f t="shared" si="7"/>
        <v/>
      </c>
      <c r="I72" s="17" t="str">
        <f t="shared" si="7"/>
        <v/>
      </c>
      <c r="J72" s="17" t="str">
        <f t="shared" si="7"/>
        <v/>
      </c>
      <c r="K72" s="17" t="str">
        <f t="shared" si="6"/>
        <v/>
      </c>
      <c r="L72" s="17" t="str">
        <f t="shared" si="6"/>
        <v/>
      </c>
      <c r="M72" s="17" t="str">
        <f t="shared" si="6"/>
        <v/>
      </c>
      <c r="N72" s="17" t="str">
        <f t="shared" si="6"/>
        <v/>
      </c>
      <c r="O72" s="17" t="str">
        <f t="shared" si="6"/>
        <v/>
      </c>
    </row>
    <row r="73" spans="1:15" ht="16" x14ac:dyDescent="0.2">
      <c r="A73" s="37" t="str">
        <f t="shared" si="4"/>
        <v/>
      </c>
      <c r="B73" s="39"/>
      <c r="C73" s="1" t="str">
        <f>IF(B73="","",VLOOKUP(B73,'base élèves'!$A$2:$D$525,2))</f>
        <v/>
      </c>
      <c r="D73" s="1" t="str">
        <f>IF(B73="","",VLOOKUP(B73,'base élèves'!$A$2:$D$525,3))</f>
        <v/>
      </c>
      <c r="E73" s="1" t="str">
        <f>IF(B73="","",VLOOKUP(B73,'base élèves'!$A$2:$D$525,4))</f>
        <v/>
      </c>
      <c r="F73" s="17" t="str">
        <f t="shared" si="7"/>
        <v/>
      </c>
      <c r="G73" s="17" t="str">
        <f t="shared" si="7"/>
        <v/>
      </c>
      <c r="H73" s="17" t="str">
        <f t="shared" si="7"/>
        <v/>
      </c>
      <c r="I73" s="17" t="str">
        <f t="shared" si="7"/>
        <v/>
      </c>
      <c r="J73" s="17" t="str">
        <f t="shared" si="7"/>
        <v/>
      </c>
      <c r="K73" s="17" t="str">
        <f t="shared" si="6"/>
        <v/>
      </c>
      <c r="L73" s="17" t="str">
        <f t="shared" si="6"/>
        <v/>
      </c>
      <c r="M73" s="17" t="str">
        <f t="shared" si="6"/>
        <v/>
      </c>
      <c r="N73" s="17" t="str">
        <f t="shared" si="6"/>
        <v/>
      </c>
      <c r="O73" s="17" t="str">
        <f t="shared" si="6"/>
        <v/>
      </c>
    </row>
    <row r="74" spans="1:15" ht="16" x14ac:dyDescent="0.2">
      <c r="A74" s="37" t="str">
        <f t="shared" si="4"/>
        <v/>
      </c>
      <c r="B74" s="39"/>
      <c r="C74" s="1" t="str">
        <f>IF(B74="","",VLOOKUP(B74,'base élèves'!$A$2:$D$525,2))</f>
        <v/>
      </c>
      <c r="D74" s="1" t="str">
        <f>IF(B74="","",VLOOKUP(B74,'base élèves'!$A$2:$D$525,3))</f>
        <v/>
      </c>
      <c r="E74" s="1" t="str">
        <f>IF(B74="","",VLOOKUP(B74,'base élèves'!$A$2:$D$525,4))</f>
        <v/>
      </c>
      <c r="F74" s="17" t="str">
        <f t="shared" si="7"/>
        <v/>
      </c>
      <c r="G74" s="17" t="str">
        <f t="shared" si="7"/>
        <v/>
      </c>
      <c r="H74" s="17" t="str">
        <f t="shared" si="7"/>
        <v/>
      </c>
      <c r="I74" s="17" t="str">
        <f t="shared" si="7"/>
        <v/>
      </c>
      <c r="J74" s="17" t="str">
        <f t="shared" si="7"/>
        <v/>
      </c>
      <c r="K74" s="17" t="str">
        <f t="shared" si="6"/>
        <v/>
      </c>
      <c r="L74" s="17" t="str">
        <f t="shared" si="6"/>
        <v/>
      </c>
      <c r="M74" s="17" t="str">
        <f t="shared" si="6"/>
        <v/>
      </c>
      <c r="N74" s="17" t="str">
        <f t="shared" si="6"/>
        <v/>
      </c>
      <c r="O74" s="17" t="str">
        <f t="shared" si="6"/>
        <v/>
      </c>
    </row>
    <row r="75" spans="1:15" ht="16" x14ac:dyDescent="0.2">
      <c r="A75" s="37" t="str">
        <f t="shared" si="4"/>
        <v/>
      </c>
      <c r="B75" s="39"/>
      <c r="C75" s="1" t="str">
        <f>IF(B75="","",VLOOKUP(B75,'base élèves'!$A$2:$D$525,2))</f>
        <v/>
      </c>
      <c r="D75" s="1" t="str">
        <f>IF(B75="","",VLOOKUP(B75,'base élèves'!$A$2:$D$525,3))</f>
        <v/>
      </c>
      <c r="E75" s="1" t="str">
        <f>IF(B75="","",VLOOKUP(B75,'base élèves'!$A$2:$D$525,4))</f>
        <v/>
      </c>
      <c r="F75" s="17" t="str">
        <f t="shared" si="7"/>
        <v/>
      </c>
      <c r="G75" s="17" t="str">
        <f t="shared" si="7"/>
        <v/>
      </c>
      <c r="H75" s="17" t="str">
        <f t="shared" si="7"/>
        <v/>
      </c>
      <c r="I75" s="17" t="str">
        <f t="shared" si="7"/>
        <v/>
      </c>
      <c r="J75" s="17" t="str">
        <f t="shared" si="7"/>
        <v/>
      </c>
      <c r="K75" s="17" t="str">
        <f t="shared" si="6"/>
        <v/>
      </c>
      <c r="L75" s="17" t="str">
        <f t="shared" si="6"/>
        <v/>
      </c>
      <c r="M75" s="17" t="str">
        <f t="shared" si="6"/>
        <v/>
      </c>
      <c r="N75" s="17" t="str">
        <f t="shared" si="6"/>
        <v/>
      </c>
      <c r="O75" s="17" t="str">
        <f t="shared" si="6"/>
        <v/>
      </c>
    </row>
    <row r="76" spans="1:15" ht="16" x14ac:dyDescent="0.2">
      <c r="A76" s="37" t="str">
        <f t="shared" si="4"/>
        <v/>
      </c>
      <c r="B76" s="39"/>
      <c r="C76" s="1" t="str">
        <f>IF(B76="","",VLOOKUP(B76,'base élèves'!$A$2:$D$525,2))</f>
        <v/>
      </c>
      <c r="D76" s="1" t="str">
        <f>IF(B76="","",VLOOKUP(B76,'base élèves'!$A$2:$D$525,3))</f>
        <v/>
      </c>
      <c r="E76" s="1" t="str">
        <f>IF(B76="","",VLOOKUP(B76,'base élèves'!$A$2:$D$525,4))</f>
        <v/>
      </c>
      <c r="F76" s="17" t="str">
        <f t="shared" si="7"/>
        <v/>
      </c>
      <c r="G76" s="17" t="str">
        <f t="shared" si="7"/>
        <v/>
      </c>
      <c r="H76" s="17" t="str">
        <f t="shared" si="7"/>
        <v/>
      </c>
      <c r="I76" s="17" t="str">
        <f t="shared" si="7"/>
        <v/>
      </c>
      <c r="J76" s="17" t="str">
        <f t="shared" si="7"/>
        <v/>
      </c>
      <c r="K76" s="17" t="str">
        <f t="shared" si="6"/>
        <v/>
      </c>
      <c r="L76" s="17" t="str">
        <f t="shared" si="6"/>
        <v/>
      </c>
      <c r="M76" s="17" t="str">
        <f t="shared" si="6"/>
        <v/>
      </c>
      <c r="N76" s="17" t="str">
        <f t="shared" si="6"/>
        <v/>
      </c>
      <c r="O76" s="17" t="str">
        <f t="shared" si="6"/>
        <v/>
      </c>
    </row>
    <row r="77" spans="1:15" ht="16" x14ac:dyDescent="0.2">
      <c r="A77" s="37" t="str">
        <f t="shared" si="4"/>
        <v/>
      </c>
      <c r="B77" s="39"/>
      <c r="C77" s="1" t="str">
        <f>IF(B77="","",VLOOKUP(B77,'base élèves'!$A$2:$D$525,2))</f>
        <v/>
      </c>
      <c r="D77" s="1" t="str">
        <f>IF(B77="","",VLOOKUP(B77,'base élèves'!$A$2:$D$525,3))</f>
        <v/>
      </c>
      <c r="E77" s="1" t="str">
        <f>IF(B77="","",VLOOKUP(B77,'base élèves'!$A$2:$D$525,4))</f>
        <v/>
      </c>
      <c r="F77" s="17" t="str">
        <f t="shared" si="7"/>
        <v/>
      </c>
      <c r="G77" s="17" t="str">
        <f t="shared" si="7"/>
        <v/>
      </c>
      <c r="H77" s="17" t="str">
        <f t="shared" si="7"/>
        <v/>
      </c>
      <c r="I77" s="17" t="str">
        <f t="shared" si="7"/>
        <v/>
      </c>
      <c r="J77" s="17" t="str">
        <f t="shared" si="7"/>
        <v/>
      </c>
      <c r="K77" s="17" t="str">
        <f t="shared" si="6"/>
        <v/>
      </c>
      <c r="L77" s="17" t="str">
        <f t="shared" si="6"/>
        <v/>
      </c>
      <c r="M77" s="17" t="str">
        <f t="shared" si="6"/>
        <v/>
      </c>
      <c r="N77" s="17" t="str">
        <f t="shared" si="6"/>
        <v/>
      </c>
      <c r="O77" s="17" t="str">
        <f t="shared" si="6"/>
        <v/>
      </c>
    </row>
    <row r="78" spans="1:15" ht="16" x14ac:dyDescent="0.2">
      <c r="A78" s="37" t="str">
        <f t="shared" si="4"/>
        <v/>
      </c>
      <c r="B78" s="39"/>
      <c r="C78" s="1" t="str">
        <f>IF(B78="","",VLOOKUP(B78,'base élèves'!$A$2:$D$525,2))</f>
        <v/>
      </c>
      <c r="D78" s="1" t="str">
        <f>IF(B78="","",VLOOKUP(B78,'base élèves'!$A$2:$D$525,3))</f>
        <v/>
      </c>
      <c r="E78" s="1" t="str">
        <f>IF(B78="","",VLOOKUP(B78,'base élèves'!$A$2:$D$525,4))</f>
        <v/>
      </c>
      <c r="F78" s="17" t="str">
        <f t="shared" si="7"/>
        <v/>
      </c>
      <c r="G78" s="17" t="str">
        <f t="shared" si="7"/>
        <v/>
      </c>
      <c r="H78" s="17" t="str">
        <f t="shared" si="7"/>
        <v/>
      </c>
      <c r="I78" s="17" t="str">
        <f t="shared" si="7"/>
        <v/>
      </c>
      <c r="J78" s="17" t="str">
        <f t="shared" si="7"/>
        <v/>
      </c>
      <c r="K78" s="17" t="str">
        <f t="shared" si="6"/>
        <v/>
      </c>
      <c r="L78" s="17" t="str">
        <f t="shared" si="6"/>
        <v/>
      </c>
      <c r="M78" s="17" t="str">
        <f t="shared" si="6"/>
        <v/>
      </c>
      <c r="N78" s="17" t="str">
        <f t="shared" si="6"/>
        <v/>
      </c>
      <c r="O78" s="17" t="str">
        <f t="shared" si="6"/>
        <v/>
      </c>
    </row>
    <row r="79" spans="1:15" ht="16" x14ac:dyDescent="0.2">
      <c r="A79" s="37" t="str">
        <f t="shared" si="4"/>
        <v/>
      </c>
      <c r="B79" s="39"/>
      <c r="C79" s="1" t="str">
        <f>IF(B79="","",VLOOKUP(B79,'base élèves'!$A$2:$D$525,2))</f>
        <v/>
      </c>
      <c r="D79" s="1" t="str">
        <f>IF(B79="","",VLOOKUP(B79,'base élèves'!$A$2:$D$525,3))</f>
        <v/>
      </c>
      <c r="E79" s="1" t="str">
        <f>IF(B79="","",VLOOKUP(B79,'base élèves'!$A$2:$D$525,4))</f>
        <v/>
      </c>
      <c r="F79" s="17" t="str">
        <f t="shared" si="7"/>
        <v/>
      </c>
      <c r="G79" s="17" t="str">
        <f t="shared" si="7"/>
        <v/>
      </c>
      <c r="H79" s="17" t="str">
        <f t="shared" si="7"/>
        <v/>
      </c>
      <c r="I79" s="17" t="str">
        <f t="shared" si="7"/>
        <v/>
      </c>
      <c r="J79" s="17" t="str">
        <f t="shared" si="7"/>
        <v/>
      </c>
      <c r="K79" s="17" t="str">
        <f t="shared" si="6"/>
        <v/>
      </c>
      <c r="L79" s="17" t="str">
        <f t="shared" si="6"/>
        <v/>
      </c>
      <c r="M79" s="17" t="str">
        <f t="shared" si="6"/>
        <v/>
      </c>
      <c r="N79" s="17" t="str">
        <f t="shared" si="6"/>
        <v/>
      </c>
      <c r="O79" s="17" t="str">
        <f t="shared" si="6"/>
        <v/>
      </c>
    </row>
    <row r="80" spans="1:15" ht="16" x14ac:dyDescent="0.2">
      <c r="A80" s="37" t="str">
        <f t="shared" si="4"/>
        <v/>
      </c>
      <c r="B80" s="39"/>
      <c r="C80" s="1" t="str">
        <f>IF(B80="","",VLOOKUP(B80,'base élèves'!$A$2:$D$525,2))</f>
        <v/>
      </c>
      <c r="D80" s="1" t="str">
        <f>IF(B80="","",VLOOKUP(B80,'base élèves'!$A$2:$D$525,3))</f>
        <v/>
      </c>
      <c r="E80" s="1" t="str">
        <f>IF(B80="","",VLOOKUP(B80,'base élèves'!$A$2:$D$525,4))</f>
        <v/>
      </c>
      <c r="F80" s="17" t="str">
        <f t="shared" si="7"/>
        <v/>
      </c>
      <c r="G80" s="17" t="str">
        <f t="shared" si="7"/>
        <v/>
      </c>
      <c r="H80" s="17" t="str">
        <f t="shared" si="7"/>
        <v/>
      </c>
      <c r="I80" s="17" t="str">
        <f t="shared" si="7"/>
        <v/>
      </c>
      <c r="J80" s="17" t="str">
        <f t="shared" si="7"/>
        <v/>
      </c>
      <c r="K80" s="17" t="str">
        <f t="shared" si="6"/>
        <v/>
      </c>
      <c r="L80" s="17" t="str">
        <f t="shared" si="6"/>
        <v/>
      </c>
      <c r="M80" s="17" t="str">
        <f t="shared" si="6"/>
        <v/>
      </c>
      <c r="N80" s="17" t="str">
        <f t="shared" si="6"/>
        <v/>
      </c>
      <c r="O80" s="17" t="str">
        <f t="shared" si="6"/>
        <v/>
      </c>
    </row>
    <row r="81" spans="1:15" ht="16" x14ac:dyDescent="0.2">
      <c r="A81" s="37" t="str">
        <f t="shared" si="4"/>
        <v/>
      </c>
      <c r="B81" s="39"/>
      <c r="C81" s="1" t="str">
        <f>IF(B81="","",VLOOKUP(B81,'base élèves'!$A$2:$D$525,2))</f>
        <v/>
      </c>
      <c r="D81" s="1" t="str">
        <f>IF(B81="","",VLOOKUP(B81,'base élèves'!$A$2:$D$525,3))</f>
        <v/>
      </c>
      <c r="E81" s="1" t="str">
        <f>IF(B81="","",VLOOKUP(B81,'base élèves'!$A$2:$D$525,4))</f>
        <v/>
      </c>
      <c r="F81" s="17" t="str">
        <f t="shared" si="7"/>
        <v/>
      </c>
      <c r="G81" s="17" t="str">
        <f t="shared" si="7"/>
        <v/>
      </c>
      <c r="H81" s="17" t="str">
        <f t="shared" si="7"/>
        <v/>
      </c>
      <c r="I81" s="17" t="str">
        <f t="shared" si="7"/>
        <v/>
      </c>
      <c r="J81" s="17" t="str">
        <f t="shared" si="7"/>
        <v/>
      </c>
      <c r="K81" s="17" t="str">
        <f t="shared" si="6"/>
        <v/>
      </c>
      <c r="L81" s="17" t="str">
        <f t="shared" si="6"/>
        <v/>
      </c>
      <c r="M81" s="17" t="str">
        <f t="shared" si="6"/>
        <v/>
      </c>
      <c r="N81" s="17" t="str">
        <f t="shared" si="6"/>
        <v/>
      </c>
      <c r="O81" s="17" t="str">
        <f t="shared" si="6"/>
        <v/>
      </c>
    </row>
    <row r="82" spans="1:15" ht="16" x14ac:dyDescent="0.2">
      <c r="A82" s="37" t="str">
        <f t="shared" si="4"/>
        <v/>
      </c>
      <c r="B82" s="39"/>
      <c r="C82" s="1" t="str">
        <f>IF(B82="","",VLOOKUP(B82,'base élèves'!$A$2:$D$525,2))</f>
        <v/>
      </c>
      <c r="D82" s="1" t="str">
        <f>IF(B82="","",VLOOKUP(B82,'base élèves'!$A$2:$D$525,3))</f>
        <v/>
      </c>
      <c r="E82" s="1" t="str">
        <f>IF(B82="","",VLOOKUP(B82,'base élèves'!$A$2:$D$525,4))</f>
        <v/>
      </c>
      <c r="F82" s="17" t="str">
        <f t="shared" si="7"/>
        <v/>
      </c>
      <c r="G82" s="17" t="str">
        <f t="shared" si="7"/>
        <v/>
      </c>
      <c r="H82" s="17" t="str">
        <f t="shared" si="7"/>
        <v/>
      </c>
      <c r="I82" s="17" t="str">
        <f t="shared" si="7"/>
        <v/>
      </c>
      <c r="J82" s="17" t="str">
        <f t="shared" si="7"/>
        <v/>
      </c>
      <c r="K82" s="17" t="str">
        <f t="shared" si="6"/>
        <v/>
      </c>
      <c r="L82" s="17" t="str">
        <f t="shared" si="6"/>
        <v/>
      </c>
      <c r="M82" s="17" t="str">
        <f t="shared" si="6"/>
        <v/>
      </c>
      <c r="N82" s="17" t="str">
        <f t="shared" si="6"/>
        <v/>
      </c>
      <c r="O82" s="17" t="str">
        <f t="shared" si="6"/>
        <v/>
      </c>
    </row>
    <row r="83" spans="1:15" ht="16" x14ac:dyDescent="0.2">
      <c r="A83" s="37" t="str">
        <f t="shared" si="4"/>
        <v/>
      </c>
      <c r="B83" s="39"/>
      <c r="C83" s="1" t="str">
        <f>IF(B83="","",VLOOKUP(B83,'base élèves'!$A$2:$D$525,2))</f>
        <v/>
      </c>
      <c r="D83" s="1" t="str">
        <f>IF(B83="","",VLOOKUP(B83,'base élèves'!$A$2:$D$525,3))</f>
        <v/>
      </c>
      <c r="E83" s="1" t="str">
        <f>IF(B83="","",VLOOKUP(B83,'base élèves'!$A$2:$D$525,4))</f>
        <v/>
      </c>
      <c r="F83" s="17" t="str">
        <f t="shared" si="7"/>
        <v/>
      </c>
      <c r="G83" s="17" t="str">
        <f t="shared" si="7"/>
        <v/>
      </c>
      <c r="H83" s="17" t="str">
        <f t="shared" si="7"/>
        <v/>
      </c>
      <c r="I83" s="17" t="str">
        <f t="shared" si="7"/>
        <v/>
      </c>
      <c r="J83" s="17" t="str">
        <f t="shared" si="7"/>
        <v/>
      </c>
      <c r="K83" s="17" t="str">
        <f t="shared" si="6"/>
        <v/>
      </c>
      <c r="L83" s="17" t="str">
        <f t="shared" si="6"/>
        <v/>
      </c>
      <c r="M83" s="17" t="str">
        <f t="shared" si="6"/>
        <v/>
      </c>
      <c r="N83" s="17" t="str">
        <f t="shared" si="6"/>
        <v/>
      </c>
      <c r="O83" s="17" t="str">
        <f t="shared" si="6"/>
        <v/>
      </c>
    </row>
    <row r="84" spans="1:15" ht="16" x14ac:dyDescent="0.2">
      <c r="A84" s="37" t="str">
        <f t="shared" ref="A84:A95" si="8">IF(B84="","",A83+1)</f>
        <v/>
      </c>
      <c r="B84" s="39"/>
      <c r="C84" s="1" t="str">
        <f>IF(B84="","",VLOOKUP(B84,'base élèves'!$A$2:$D$525,2))</f>
        <v/>
      </c>
      <c r="D84" s="1" t="str">
        <f>IF(B84="","",VLOOKUP(B84,'base élèves'!$A$2:$D$525,3))</f>
        <v/>
      </c>
      <c r="E84" s="1" t="str">
        <f>IF(B84="","",VLOOKUP(B84,'base élèves'!$A$2:$D$525,4))</f>
        <v/>
      </c>
      <c r="F84" s="17" t="str">
        <f t="shared" si="7"/>
        <v/>
      </c>
      <c r="G84" s="17" t="str">
        <f t="shared" si="7"/>
        <v/>
      </c>
      <c r="H84" s="17" t="str">
        <f t="shared" si="7"/>
        <v/>
      </c>
      <c r="I84" s="17" t="str">
        <f t="shared" si="7"/>
        <v/>
      </c>
      <c r="J84" s="17" t="str">
        <f t="shared" si="7"/>
        <v/>
      </c>
      <c r="K84" s="17" t="str">
        <f t="shared" si="6"/>
        <v/>
      </c>
      <c r="L84" s="17" t="str">
        <f t="shared" si="6"/>
        <v/>
      </c>
      <c r="M84" s="17" t="str">
        <f t="shared" si="6"/>
        <v/>
      </c>
      <c r="N84" s="17" t="str">
        <f t="shared" si="6"/>
        <v/>
      </c>
      <c r="O84" s="17" t="str">
        <f t="shared" si="6"/>
        <v/>
      </c>
    </row>
    <row r="85" spans="1:15" ht="16" x14ac:dyDescent="0.2">
      <c r="A85" s="37" t="str">
        <f t="shared" si="8"/>
        <v/>
      </c>
      <c r="B85" s="39"/>
      <c r="C85" s="1" t="str">
        <f>IF(B85="","",VLOOKUP(B85,'base élèves'!$A$2:$D$525,2))</f>
        <v/>
      </c>
      <c r="D85" s="1" t="str">
        <f>IF(B85="","",VLOOKUP(B85,'base élèves'!$A$2:$D$525,3))</f>
        <v/>
      </c>
      <c r="E85" s="1" t="str">
        <f>IF(B85="","",VLOOKUP(B85,'base élèves'!$A$2:$D$525,4))</f>
        <v/>
      </c>
      <c r="F85" s="17" t="str">
        <f t="shared" si="7"/>
        <v/>
      </c>
      <c r="G85" s="17" t="str">
        <f t="shared" si="7"/>
        <v/>
      </c>
      <c r="H85" s="17" t="str">
        <f t="shared" si="7"/>
        <v/>
      </c>
      <c r="I85" s="17" t="str">
        <f t="shared" si="7"/>
        <v/>
      </c>
      <c r="J85" s="17" t="str">
        <f t="shared" si="7"/>
        <v/>
      </c>
      <c r="K85" s="17" t="str">
        <f t="shared" si="6"/>
        <v/>
      </c>
      <c r="L85" s="17" t="str">
        <f t="shared" si="6"/>
        <v/>
      </c>
      <c r="M85" s="17" t="str">
        <f t="shared" si="6"/>
        <v/>
      </c>
      <c r="N85" s="17" t="str">
        <f t="shared" si="6"/>
        <v/>
      </c>
      <c r="O85" s="17" t="str">
        <f t="shared" si="6"/>
        <v/>
      </c>
    </row>
    <row r="86" spans="1:15" ht="16" x14ac:dyDescent="0.2">
      <c r="A86" s="37" t="str">
        <f t="shared" si="8"/>
        <v/>
      </c>
      <c r="B86" s="39"/>
      <c r="C86" s="1" t="str">
        <f>IF(B86="","",VLOOKUP(B86,'base élèves'!$A$2:$D$525,2))</f>
        <v/>
      </c>
      <c r="D86" s="1" t="str">
        <f>IF(B86="","",VLOOKUP(B86,'base élèves'!$A$2:$D$525,3))</f>
        <v/>
      </c>
      <c r="E86" s="1" t="str">
        <f>IF(B86="","",VLOOKUP(B86,'base élèves'!$A$2:$D$525,4))</f>
        <v/>
      </c>
      <c r="F86" s="17" t="str">
        <f t="shared" si="7"/>
        <v/>
      </c>
      <c r="G86" s="17" t="str">
        <f t="shared" si="7"/>
        <v/>
      </c>
      <c r="H86" s="17" t="str">
        <f t="shared" si="7"/>
        <v/>
      </c>
      <c r="I86" s="17" t="str">
        <f t="shared" si="7"/>
        <v/>
      </c>
      <c r="J86" s="17" t="str">
        <f t="shared" si="7"/>
        <v/>
      </c>
      <c r="K86" s="17" t="str">
        <f t="shared" si="6"/>
        <v/>
      </c>
      <c r="L86" s="17" t="str">
        <f t="shared" si="6"/>
        <v/>
      </c>
      <c r="M86" s="17" t="str">
        <f t="shared" si="6"/>
        <v/>
      </c>
      <c r="N86" s="17" t="str">
        <f t="shared" si="6"/>
        <v/>
      </c>
      <c r="O86" s="17" t="str">
        <f t="shared" si="6"/>
        <v/>
      </c>
    </row>
    <row r="87" spans="1:15" ht="16" x14ac:dyDescent="0.2">
      <c r="A87" s="37" t="str">
        <f t="shared" si="8"/>
        <v/>
      </c>
      <c r="B87" s="39"/>
      <c r="C87" s="1" t="str">
        <f>IF(B87="","",VLOOKUP(B87,'base élèves'!$A$2:$D$525,2))</f>
        <v/>
      </c>
      <c r="D87" s="1" t="str">
        <f>IF(B87="","",VLOOKUP(B87,'base élèves'!$A$2:$D$525,3))</f>
        <v/>
      </c>
      <c r="E87" s="1" t="str">
        <f>IF(B87="","",VLOOKUP(B87,'base élèves'!$A$2:$D$525,4))</f>
        <v/>
      </c>
      <c r="F87" s="17" t="str">
        <f t="shared" si="7"/>
        <v/>
      </c>
      <c r="G87" s="17" t="str">
        <f t="shared" si="7"/>
        <v/>
      </c>
      <c r="H87" s="17" t="str">
        <f t="shared" si="7"/>
        <v/>
      </c>
      <c r="I87" s="17" t="str">
        <f t="shared" si="7"/>
        <v/>
      </c>
      <c r="J87" s="17" t="str">
        <f t="shared" si="7"/>
        <v/>
      </c>
      <c r="K87" s="17" t="str">
        <f t="shared" si="6"/>
        <v/>
      </c>
      <c r="L87" s="17" t="str">
        <f t="shared" si="6"/>
        <v/>
      </c>
      <c r="M87" s="17" t="str">
        <f t="shared" si="6"/>
        <v/>
      </c>
      <c r="N87" s="17" t="str">
        <f t="shared" si="6"/>
        <v/>
      </c>
      <c r="O87" s="17" t="str">
        <f t="shared" si="6"/>
        <v/>
      </c>
    </row>
    <row r="88" spans="1:15" ht="16" x14ac:dyDescent="0.2">
      <c r="A88" s="37" t="str">
        <f t="shared" si="8"/>
        <v/>
      </c>
      <c r="B88" s="39"/>
      <c r="C88" s="1" t="str">
        <f>IF(B88="","",VLOOKUP(B88,'base élèves'!$A$2:$D$525,2))</f>
        <v/>
      </c>
      <c r="D88" s="1" t="str">
        <f>IF(B88="","",VLOOKUP(B88,'base élèves'!$A$2:$D$525,3))</f>
        <v/>
      </c>
      <c r="E88" s="1" t="str">
        <f>IF(B88="","",VLOOKUP(B88,'base élèves'!$A$2:$D$525,4))</f>
        <v/>
      </c>
      <c r="F88" s="17" t="str">
        <f t="shared" si="7"/>
        <v/>
      </c>
      <c r="G88" s="17" t="str">
        <f t="shared" si="7"/>
        <v/>
      </c>
      <c r="H88" s="17" t="str">
        <f t="shared" si="7"/>
        <v/>
      </c>
      <c r="I88" s="17" t="str">
        <f t="shared" si="7"/>
        <v/>
      </c>
      <c r="J88" s="17" t="str">
        <f t="shared" si="7"/>
        <v/>
      </c>
      <c r="K88" s="17" t="str">
        <f t="shared" si="6"/>
        <v/>
      </c>
      <c r="L88" s="17" t="str">
        <f t="shared" si="6"/>
        <v/>
      </c>
      <c r="M88" s="17" t="str">
        <f t="shared" si="6"/>
        <v/>
      </c>
      <c r="N88" s="17" t="str">
        <f t="shared" si="6"/>
        <v/>
      </c>
      <c r="O88" s="17" t="str">
        <f t="shared" si="6"/>
        <v/>
      </c>
    </row>
    <row r="89" spans="1:15" ht="16" x14ac:dyDescent="0.2">
      <c r="A89" s="37" t="str">
        <f t="shared" si="8"/>
        <v/>
      </c>
      <c r="B89" s="39"/>
      <c r="C89" s="1" t="str">
        <f>IF(B89="","",VLOOKUP(B89,'base élèves'!$A$2:$D$525,2))</f>
        <v/>
      </c>
      <c r="D89" s="1" t="str">
        <f>IF(B89="","",VLOOKUP(B89,'base élèves'!$A$2:$D$525,3))</f>
        <v/>
      </c>
      <c r="E89" s="1" t="str">
        <f>IF(B89="","",VLOOKUP(B89,'base élèves'!$A$2:$D$525,4))</f>
        <v/>
      </c>
      <c r="F89" s="17" t="str">
        <f t="shared" si="7"/>
        <v/>
      </c>
      <c r="G89" s="17" t="str">
        <f t="shared" si="7"/>
        <v/>
      </c>
      <c r="H89" s="17" t="str">
        <f t="shared" si="7"/>
        <v/>
      </c>
      <c r="I89" s="17" t="str">
        <f t="shared" si="7"/>
        <v/>
      </c>
      <c r="J89" s="17" t="str">
        <f t="shared" si="7"/>
        <v/>
      </c>
      <c r="K89" s="17" t="str">
        <f t="shared" si="6"/>
        <v/>
      </c>
      <c r="L89" s="17" t="str">
        <f t="shared" si="6"/>
        <v/>
      </c>
      <c r="M89" s="17" t="str">
        <f t="shared" si="6"/>
        <v/>
      </c>
      <c r="N89" s="17" t="str">
        <f t="shared" si="6"/>
        <v/>
      </c>
      <c r="O89" s="17" t="str">
        <f t="shared" si="6"/>
        <v/>
      </c>
    </row>
    <row r="90" spans="1:15" ht="16" x14ac:dyDescent="0.2">
      <c r="A90" s="37" t="str">
        <f t="shared" si="8"/>
        <v/>
      </c>
      <c r="B90" s="39"/>
      <c r="C90" s="1" t="str">
        <f>IF(B90="","",VLOOKUP(B90,'base élèves'!$A$2:$D$525,2))</f>
        <v/>
      </c>
      <c r="D90" s="1" t="str">
        <f>IF(B90="","",VLOOKUP(B90,'base élèves'!$A$2:$D$525,3))</f>
        <v/>
      </c>
      <c r="E90" s="1" t="str">
        <f>IF(B90="","",VLOOKUP(B90,'base élèves'!$A$2:$D$525,4))</f>
        <v/>
      </c>
      <c r="F90" s="17" t="str">
        <f t="shared" si="7"/>
        <v/>
      </c>
      <c r="G90" s="17" t="str">
        <f t="shared" si="7"/>
        <v/>
      </c>
      <c r="H90" s="17" t="str">
        <f t="shared" si="7"/>
        <v/>
      </c>
      <c r="I90" s="17" t="str">
        <f t="shared" si="7"/>
        <v/>
      </c>
      <c r="J90" s="17" t="str">
        <f t="shared" si="7"/>
        <v/>
      </c>
      <c r="K90" s="17" t="str">
        <f t="shared" si="6"/>
        <v/>
      </c>
      <c r="L90" s="17" t="str">
        <f t="shared" si="6"/>
        <v/>
      </c>
      <c r="M90" s="17" t="str">
        <f t="shared" si="6"/>
        <v/>
      </c>
      <c r="N90" s="17" t="str">
        <f t="shared" si="6"/>
        <v/>
      </c>
      <c r="O90" s="17" t="str">
        <f t="shared" si="6"/>
        <v/>
      </c>
    </row>
    <row r="91" spans="1:15" ht="16" x14ac:dyDescent="0.2">
      <c r="A91" s="37" t="str">
        <f t="shared" si="8"/>
        <v/>
      </c>
      <c r="B91" s="39"/>
      <c r="C91" s="1" t="str">
        <f>IF(B91="","",VLOOKUP(B91,'base élèves'!$A$2:$D$525,2))</f>
        <v/>
      </c>
      <c r="D91" s="1" t="str">
        <f>IF(B91="","",VLOOKUP(B91,'base élèves'!$A$2:$D$525,3))</f>
        <v/>
      </c>
      <c r="E91" s="1" t="str">
        <f>IF(B91="","",VLOOKUP(B91,'base élèves'!$A$2:$D$525,4))</f>
        <v/>
      </c>
      <c r="F91" s="17" t="str">
        <f t="shared" si="7"/>
        <v/>
      </c>
      <c r="G91" s="17" t="str">
        <f t="shared" si="7"/>
        <v/>
      </c>
      <c r="H91" s="17" t="str">
        <f t="shared" si="7"/>
        <v/>
      </c>
      <c r="I91" s="17" t="str">
        <f t="shared" si="7"/>
        <v/>
      </c>
      <c r="J91" s="17" t="str">
        <f t="shared" si="7"/>
        <v/>
      </c>
      <c r="K91" s="17" t="str">
        <f t="shared" si="6"/>
        <v/>
      </c>
      <c r="L91" s="17" t="str">
        <f t="shared" si="6"/>
        <v/>
      </c>
      <c r="M91" s="17" t="str">
        <f t="shared" si="6"/>
        <v/>
      </c>
      <c r="N91" s="17" t="str">
        <f t="shared" si="6"/>
        <v/>
      </c>
      <c r="O91" s="17" t="str">
        <f t="shared" si="6"/>
        <v/>
      </c>
    </row>
    <row r="92" spans="1:15" ht="16" x14ac:dyDescent="0.2">
      <c r="A92" s="37" t="str">
        <f t="shared" si="8"/>
        <v/>
      </c>
      <c r="B92" s="39"/>
      <c r="C92" s="1" t="str">
        <f>IF(B92="","",VLOOKUP(B92,'base élèves'!$A$2:$D$525,2))</f>
        <v/>
      </c>
      <c r="D92" s="1" t="str">
        <f>IF(B92="","",VLOOKUP(B92,'base élèves'!$A$2:$D$525,3))</f>
        <v/>
      </c>
      <c r="E92" s="1" t="str">
        <f>IF(B92="","",VLOOKUP(B92,'base élèves'!$A$2:$D$525,4))</f>
        <v/>
      </c>
      <c r="F92" s="17" t="str">
        <f t="shared" si="7"/>
        <v/>
      </c>
      <c r="G92" s="17" t="str">
        <f t="shared" si="7"/>
        <v/>
      </c>
      <c r="H92" s="17" t="str">
        <f t="shared" si="7"/>
        <v/>
      </c>
      <c r="I92" s="17" t="str">
        <f t="shared" si="7"/>
        <v/>
      </c>
      <c r="J92" s="17" t="str">
        <f t="shared" si="7"/>
        <v/>
      </c>
      <c r="K92" s="17" t="str">
        <f t="shared" si="6"/>
        <v/>
      </c>
      <c r="L92" s="17" t="str">
        <f t="shared" si="6"/>
        <v/>
      </c>
      <c r="M92" s="17" t="str">
        <f t="shared" si="6"/>
        <v/>
      </c>
      <c r="N92" s="17" t="str">
        <f t="shared" si="6"/>
        <v/>
      </c>
      <c r="O92" s="17" t="str">
        <f t="shared" si="6"/>
        <v/>
      </c>
    </row>
    <row r="93" spans="1:15" ht="16" x14ac:dyDescent="0.2">
      <c r="A93" s="37" t="str">
        <f t="shared" si="8"/>
        <v/>
      </c>
      <c r="B93" s="39"/>
      <c r="C93" s="1" t="str">
        <f>IF(B93="","",VLOOKUP(B93,'base élèves'!$A$2:$D$525,2))</f>
        <v/>
      </c>
      <c r="D93" s="1" t="str">
        <f>IF(B93="","",VLOOKUP(B93,'base élèves'!$A$2:$D$525,3))</f>
        <v/>
      </c>
      <c r="E93" s="1" t="str">
        <f>IF(B93="","",VLOOKUP(B93,'base élèves'!$A$2:$D$525,4))</f>
        <v/>
      </c>
      <c r="F93" s="17" t="str">
        <f t="shared" si="7"/>
        <v/>
      </c>
      <c r="G93" s="17" t="str">
        <f t="shared" si="7"/>
        <v/>
      </c>
      <c r="H93" s="17" t="str">
        <f t="shared" si="7"/>
        <v/>
      </c>
      <c r="I93" s="17" t="str">
        <f t="shared" si="7"/>
        <v/>
      </c>
      <c r="J93" s="17" t="str">
        <f t="shared" si="7"/>
        <v/>
      </c>
      <c r="K93" s="17" t="str">
        <f t="shared" si="6"/>
        <v/>
      </c>
      <c r="L93" s="17" t="str">
        <f t="shared" si="6"/>
        <v/>
      </c>
      <c r="M93" s="17" t="str">
        <f t="shared" si="6"/>
        <v/>
      </c>
      <c r="N93" s="17" t="str">
        <f t="shared" si="6"/>
        <v/>
      </c>
      <c r="O93" s="17" t="str">
        <f t="shared" si="6"/>
        <v/>
      </c>
    </row>
    <row r="94" spans="1:15" ht="16" x14ac:dyDescent="0.2">
      <c r="A94" s="37" t="str">
        <f t="shared" si="8"/>
        <v/>
      </c>
      <c r="B94" s="39"/>
      <c r="C94" s="1" t="str">
        <f>IF(B94="","",VLOOKUP(B94,'base élèves'!$A$2:$D$525,2))</f>
        <v/>
      </c>
      <c r="D94" s="1" t="str">
        <f>IF(B94="","",VLOOKUP(B94,'base élèves'!$A$2:$D$525,3))</f>
        <v/>
      </c>
      <c r="E94" s="1" t="str">
        <f>IF(B94="","",VLOOKUP(B94,'base élèves'!$A$2:$D$525,4))</f>
        <v/>
      </c>
      <c r="F94" s="17" t="str">
        <f t="shared" si="7"/>
        <v/>
      </c>
      <c r="G94" s="17" t="str">
        <f t="shared" si="7"/>
        <v/>
      </c>
      <c r="H94" s="17" t="str">
        <f t="shared" si="7"/>
        <v/>
      </c>
      <c r="I94" s="17" t="str">
        <f t="shared" si="7"/>
        <v/>
      </c>
      <c r="J94" s="17" t="str">
        <f t="shared" si="7"/>
        <v/>
      </c>
      <c r="K94" s="17" t="str">
        <f t="shared" si="6"/>
        <v/>
      </c>
      <c r="L94" s="17" t="str">
        <f t="shared" si="6"/>
        <v/>
      </c>
      <c r="M94" s="17" t="str">
        <f t="shared" si="6"/>
        <v/>
      </c>
      <c r="N94" s="17" t="str">
        <f t="shared" si="6"/>
        <v/>
      </c>
      <c r="O94" s="17" t="str">
        <f t="shared" si="6"/>
        <v/>
      </c>
    </row>
    <row r="95" spans="1:15" ht="16" x14ac:dyDescent="0.2">
      <c r="A95" s="37" t="str">
        <f t="shared" si="8"/>
        <v/>
      </c>
      <c r="B95" s="39"/>
      <c r="C95" s="1" t="str">
        <f>IF(B95="","",VLOOKUP(B95,'base élèves'!$A$2:$D$525,2))</f>
        <v/>
      </c>
      <c r="D95" s="1" t="str">
        <f>IF(B95="","",VLOOKUP(B95,'base élèves'!$A$2:$D$525,3))</f>
        <v/>
      </c>
      <c r="E95" s="1" t="str">
        <f>IF(B95="","",VLOOKUP(B95,'base élèves'!$A$2:$D$525,4))</f>
        <v/>
      </c>
      <c r="F95" s="17" t="str">
        <f t="shared" si="7"/>
        <v/>
      </c>
      <c r="G95" s="17" t="str">
        <f t="shared" si="7"/>
        <v/>
      </c>
      <c r="H95" s="17" t="str">
        <f t="shared" si="7"/>
        <v/>
      </c>
      <c r="I95" s="17" t="str">
        <f t="shared" si="7"/>
        <v/>
      </c>
      <c r="J95" s="17" t="str">
        <f t="shared" si="7"/>
        <v/>
      </c>
      <c r="K95" s="17" t="str">
        <f t="shared" si="6"/>
        <v/>
      </c>
      <c r="L95" s="17" t="str">
        <f t="shared" si="6"/>
        <v/>
      </c>
      <c r="M95" s="17" t="str">
        <f t="shared" si="6"/>
        <v/>
      </c>
      <c r="N95" s="17" t="str">
        <f t="shared" si="6"/>
        <v/>
      </c>
      <c r="O95" s="17" t="str">
        <f t="shared" si="6"/>
        <v/>
      </c>
    </row>
    <row r="96" spans="1:15" ht="16" x14ac:dyDescent="0.2">
      <c r="A96" s="37"/>
      <c r="B96" s="39"/>
      <c r="C96" s="1" t="str">
        <f>IF(B96="","",VLOOKUP(B96,'base élèves'!$A$2:$D$525,2))</f>
        <v/>
      </c>
      <c r="D96" s="1" t="str">
        <f>IF(B96="","",VLOOKUP(B96,'base élèves'!$A$2:$D$525,3))</f>
        <v/>
      </c>
      <c r="E96" s="1" t="str">
        <f>IF(B96="","",VLOOKUP(B96,'base élèves'!$A$2:$D$525,4))</f>
        <v/>
      </c>
      <c r="F96" s="17" t="str">
        <f t="shared" si="7"/>
        <v/>
      </c>
      <c r="G96" s="17" t="str">
        <f t="shared" si="7"/>
        <v/>
      </c>
      <c r="H96" s="17" t="str">
        <f t="shared" si="7"/>
        <v/>
      </c>
      <c r="I96" s="17" t="str">
        <f t="shared" si="7"/>
        <v/>
      </c>
      <c r="J96" s="17" t="str">
        <f t="shared" si="7"/>
        <v/>
      </c>
      <c r="K96" s="17" t="str">
        <f t="shared" si="6"/>
        <v/>
      </c>
      <c r="L96" s="17" t="str">
        <f t="shared" si="6"/>
        <v/>
      </c>
      <c r="M96" s="17" t="str">
        <f t="shared" si="6"/>
        <v/>
      </c>
      <c r="N96" s="17" t="str">
        <f t="shared" si="6"/>
        <v/>
      </c>
      <c r="O96" s="17" t="str">
        <f t="shared" si="6"/>
        <v/>
      </c>
    </row>
    <row r="97" spans="1:15" ht="16" x14ac:dyDescent="0.2">
      <c r="A97" s="37"/>
      <c r="B97" s="39"/>
      <c r="C97" s="1" t="str">
        <f>IF(B97="","",VLOOKUP(B97,'base élèves'!$A$2:$D$525,2))</f>
        <v/>
      </c>
      <c r="D97" s="1" t="str">
        <f>IF(B97="","",VLOOKUP(B97,'base élèves'!$A$2:$D$525,3))</f>
        <v/>
      </c>
      <c r="E97" s="1" t="str">
        <f>IF(B97="","",VLOOKUP(B97,'base élèves'!$A$2:$D$525,4))</f>
        <v/>
      </c>
      <c r="F97" s="17" t="str">
        <f t="shared" si="7"/>
        <v/>
      </c>
      <c r="G97" s="17" t="str">
        <f t="shared" si="7"/>
        <v/>
      </c>
      <c r="H97" s="17" t="str">
        <f t="shared" si="7"/>
        <v/>
      </c>
      <c r="I97" s="17" t="str">
        <f t="shared" si="7"/>
        <v/>
      </c>
      <c r="J97" s="17" t="str">
        <f t="shared" si="7"/>
        <v/>
      </c>
      <c r="K97" s="17" t="str">
        <f t="shared" si="6"/>
        <v/>
      </c>
      <c r="L97" s="17" t="str">
        <f t="shared" si="6"/>
        <v/>
      </c>
      <c r="M97" s="17" t="str">
        <f t="shared" si="6"/>
        <v/>
      </c>
      <c r="N97" s="17" t="str">
        <f t="shared" si="6"/>
        <v/>
      </c>
      <c r="O97" s="17" t="str">
        <f t="shared" si="6"/>
        <v/>
      </c>
    </row>
    <row r="98" spans="1:15" x14ac:dyDescent="0.2">
      <c r="B98" s="40"/>
      <c r="C98" s="1" t="str">
        <f>IF(B98="","",VLOOKUP(B98,'base élèves'!$A$2:$D$525,2))</f>
        <v/>
      </c>
      <c r="D98" s="1" t="str">
        <f>IF(B98="","",VLOOKUP(B98,'base élèves'!$A$2:$D$525,3))</f>
        <v/>
      </c>
      <c r="E98" s="1" t="str">
        <f>IF(B98="","",VLOOKUP(B98,'base élèves'!$A$2:$D$525,4))</f>
        <v/>
      </c>
      <c r="F98" s="17" t="str">
        <f t="shared" si="7"/>
        <v/>
      </c>
      <c r="G98" s="17" t="str">
        <f t="shared" si="7"/>
        <v/>
      </c>
      <c r="H98" s="17" t="str">
        <f t="shared" si="7"/>
        <v/>
      </c>
      <c r="I98" s="17" t="str">
        <f t="shared" si="7"/>
        <v/>
      </c>
      <c r="J98" s="17" t="str">
        <f t="shared" si="7"/>
        <v/>
      </c>
      <c r="K98" s="17" t="str">
        <f t="shared" si="6"/>
        <v/>
      </c>
      <c r="L98" s="17" t="str">
        <f t="shared" si="6"/>
        <v/>
      </c>
      <c r="M98" s="17" t="str">
        <f t="shared" si="6"/>
        <v/>
      </c>
      <c r="N98" s="17" t="str">
        <f t="shared" si="6"/>
        <v/>
      </c>
      <c r="O98" s="17" t="str">
        <f t="shared" si="6"/>
        <v/>
      </c>
    </row>
    <row r="99" spans="1:15" x14ac:dyDescent="0.2">
      <c r="B99" s="40"/>
      <c r="C99" s="1" t="str">
        <f>IF(B99="","",VLOOKUP(B99,'base élèves'!$A$2:$D$525,2))</f>
        <v/>
      </c>
      <c r="D99" s="1" t="str">
        <f>IF(B99="","",VLOOKUP(B99,'base élèves'!$A$2:$D$525,3))</f>
        <v/>
      </c>
      <c r="E99" s="1" t="str">
        <f>IF(B99="","",VLOOKUP(B99,'base élèves'!$A$2:$D$525,4))</f>
        <v/>
      </c>
      <c r="F99" s="17" t="str">
        <f t="shared" si="7"/>
        <v/>
      </c>
      <c r="G99" s="17" t="str">
        <f t="shared" si="7"/>
        <v/>
      </c>
      <c r="H99" s="17" t="str">
        <f t="shared" si="7"/>
        <v/>
      </c>
      <c r="I99" s="17" t="str">
        <f t="shared" si="7"/>
        <v/>
      </c>
      <c r="J99" s="17" t="str">
        <f t="shared" si="7"/>
        <v/>
      </c>
      <c r="K99" s="17" t="str">
        <f t="shared" si="6"/>
        <v/>
      </c>
      <c r="L99" s="17" t="str">
        <f t="shared" si="6"/>
        <v/>
      </c>
      <c r="M99" s="17" t="str">
        <f t="shared" si="6"/>
        <v/>
      </c>
      <c r="N99" s="17" t="str">
        <f t="shared" si="6"/>
        <v/>
      </c>
      <c r="O99" s="17" t="str">
        <f t="shared" si="6"/>
        <v/>
      </c>
    </row>
    <row r="100" spans="1:15" x14ac:dyDescent="0.2">
      <c r="B100" s="40"/>
      <c r="C100" s="1" t="str">
        <f>IF(B100="","",VLOOKUP(B100,'base élèves'!$A$2:$D$525,2))</f>
        <v/>
      </c>
      <c r="D100" s="1" t="str">
        <f>IF(B100="","",VLOOKUP(B100,'base élèves'!$A$2:$D$525,3))</f>
        <v/>
      </c>
      <c r="E100" s="1" t="str">
        <f>IF(B100="","",VLOOKUP(B100,'base élèves'!$A$2:$D$525,4))</f>
        <v/>
      </c>
      <c r="F100" s="17" t="str">
        <f t="shared" si="7"/>
        <v/>
      </c>
      <c r="G100" s="17" t="str">
        <f t="shared" si="7"/>
        <v/>
      </c>
      <c r="H100" s="17" t="str">
        <f t="shared" si="7"/>
        <v/>
      </c>
      <c r="I100" s="17" t="str">
        <f t="shared" si="7"/>
        <v/>
      </c>
      <c r="J100" s="17" t="str">
        <f t="shared" si="7"/>
        <v/>
      </c>
      <c r="K100" s="17" t="str">
        <f t="shared" si="6"/>
        <v/>
      </c>
      <c r="L100" s="17" t="str">
        <f t="shared" si="6"/>
        <v/>
      </c>
      <c r="M100" s="17" t="str">
        <f t="shared" si="6"/>
        <v/>
      </c>
      <c r="N100" s="17" t="str">
        <f t="shared" si="6"/>
        <v/>
      </c>
      <c r="O100" s="17" t="str">
        <f t="shared" si="6"/>
        <v/>
      </c>
    </row>
    <row r="101" spans="1:15" x14ac:dyDescent="0.2">
      <c r="B101" s="40"/>
      <c r="C101" s="1" t="str">
        <f>IF(B101="","",VLOOKUP(B101,'base élèves'!$A$2:$D$525,2))</f>
        <v/>
      </c>
      <c r="D101" s="1" t="str">
        <f>IF(B101="","",VLOOKUP(B101,'base élèves'!$A$2:$D$525,3))</f>
        <v/>
      </c>
      <c r="E101" s="1" t="str">
        <f>IF(B101="","",VLOOKUP(B101,'base élèves'!$A$2:$D$525,4))</f>
        <v/>
      </c>
      <c r="F101" s="17" t="str">
        <f t="shared" si="7"/>
        <v/>
      </c>
      <c r="G101" s="17" t="str">
        <f t="shared" si="7"/>
        <v/>
      </c>
      <c r="H101" s="17" t="str">
        <f t="shared" si="7"/>
        <v/>
      </c>
      <c r="I101" s="17" t="str">
        <f t="shared" si="7"/>
        <v/>
      </c>
      <c r="J101" s="17" t="str">
        <f t="shared" si="7"/>
        <v/>
      </c>
      <c r="K101" s="17" t="str">
        <f t="shared" si="6"/>
        <v/>
      </c>
      <c r="L101" s="17" t="str">
        <f t="shared" si="6"/>
        <v/>
      </c>
      <c r="M101" s="17" t="str">
        <f t="shared" si="6"/>
        <v/>
      </c>
      <c r="N101" s="17" t="str">
        <f t="shared" si="6"/>
        <v/>
      </c>
      <c r="O101" s="17" t="str">
        <f t="shared" si="6"/>
        <v/>
      </c>
    </row>
    <row r="102" spans="1:15" x14ac:dyDescent="0.2">
      <c r="B102" s="40"/>
      <c r="C102" s="1" t="str">
        <f>IF(B102="","",VLOOKUP(B102,'base élèves'!$A$2:$D$525,2))</f>
        <v/>
      </c>
      <c r="D102" s="1" t="str">
        <f>IF(B102="","",VLOOKUP(B102,'base élèves'!$A$2:$D$525,3))</f>
        <v/>
      </c>
      <c r="E102" s="1" t="str">
        <f>IF(B102="","",VLOOKUP(B102,'base élèves'!$A$2:$D$525,4))</f>
        <v/>
      </c>
      <c r="F102" s="17" t="str">
        <f t="shared" si="7"/>
        <v/>
      </c>
      <c r="G102" s="17" t="str">
        <f t="shared" si="7"/>
        <v/>
      </c>
      <c r="H102" s="17" t="str">
        <f t="shared" si="7"/>
        <v/>
      </c>
      <c r="I102" s="17" t="str">
        <f t="shared" si="7"/>
        <v/>
      </c>
      <c r="J102" s="17" t="str">
        <f t="shared" si="7"/>
        <v/>
      </c>
      <c r="K102" s="17" t="str">
        <f t="shared" ref="K102:O152" si="9">IF($E102=K$9,$A102,"")</f>
        <v/>
      </c>
      <c r="L102" s="17" t="str">
        <f t="shared" si="9"/>
        <v/>
      </c>
      <c r="M102" s="17" t="str">
        <f t="shared" si="9"/>
        <v/>
      </c>
      <c r="N102" s="17" t="str">
        <f t="shared" si="9"/>
        <v/>
      </c>
      <c r="O102" s="17" t="str">
        <f t="shared" si="9"/>
        <v/>
      </c>
    </row>
    <row r="103" spans="1:15" x14ac:dyDescent="0.2">
      <c r="B103" s="40"/>
      <c r="C103" s="1" t="str">
        <f>IF(B103="","",VLOOKUP(B103,'base élèves'!$A$2:$D$525,2))</f>
        <v/>
      </c>
      <c r="D103" s="1" t="str">
        <f>IF(B103="","",VLOOKUP(B103,'base élèves'!$A$2:$D$525,3))</f>
        <v/>
      </c>
      <c r="E103" s="1" t="str">
        <f>IF(B103="","",VLOOKUP(B103,'base élèves'!$A$2:$D$525,4))</f>
        <v/>
      </c>
      <c r="F103" s="17" t="str">
        <f t="shared" ref="F103:J153" si="10">IF($E103=F$9,$A103,"")</f>
        <v/>
      </c>
      <c r="G103" s="17" t="str">
        <f t="shared" si="10"/>
        <v/>
      </c>
      <c r="H103" s="17" t="str">
        <f t="shared" si="10"/>
        <v/>
      </c>
      <c r="I103" s="17" t="str">
        <f t="shared" si="10"/>
        <v/>
      </c>
      <c r="J103" s="17" t="str">
        <f t="shared" si="10"/>
        <v/>
      </c>
      <c r="K103" s="17" t="str">
        <f t="shared" si="9"/>
        <v/>
      </c>
      <c r="L103" s="17" t="str">
        <f t="shared" si="9"/>
        <v/>
      </c>
      <c r="M103" s="17" t="str">
        <f t="shared" si="9"/>
        <v/>
      </c>
      <c r="N103" s="17" t="str">
        <f t="shared" si="9"/>
        <v/>
      </c>
      <c r="O103" s="17" t="str">
        <f t="shared" si="9"/>
        <v/>
      </c>
    </row>
    <row r="104" spans="1:15" x14ac:dyDescent="0.2">
      <c r="B104" s="40"/>
      <c r="C104" s="1" t="str">
        <f>IF(B104="","",VLOOKUP(B104,'base élèves'!$A$2:$D$525,2))</f>
        <v/>
      </c>
      <c r="D104" s="1" t="str">
        <f>IF(B104="","",VLOOKUP(B104,'base élèves'!$A$2:$D$525,3))</f>
        <v/>
      </c>
      <c r="E104" s="1" t="str">
        <f>IF(B104="","",VLOOKUP(B104,'base élèves'!$A$2:$D$525,4))</f>
        <v/>
      </c>
      <c r="F104" s="17" t="str">
        <f t="shared" si="10"/>
        <v/>
      </c>
      <c r="G104" s="17" t="str">
        <f t="shared" si="10"/>
        <v/>
      </c>
      <c r="H104" s="17" t="str">
        <f t="shared" si="10"/>
        <v/>
      </c>
      <c r="I104" s="17" t="str">
        <f t="shared" si="10"/>
        <v/>
      </c>
      <c r="J104" s="17" t="str">
        <f t="shared" si="10"/>
        <v/>
      </c>
      <c r="K104" s="17" t="str">
        <f t="shared" si="9"/>
        <v/>
      </c>
      <c r="L104" s="17" t="str">
        <f t="shared" si="9"/>
        <v/>
      </c>
      <c r="M104" s="17" t="str">
        <f t="shared" si="9"/>
        <v/>
      </c>
      <c r="N104" s="17" t="str">
        <f t="shared" si="9"/>
        <v/>
      </c>
      <c r="O104" s="17" t="str">
        <f t="shared" si="9"/>
        <v/>
      </c>
    </row>
    <row r="105" spans="1:15" x14ac:dyDescent="0.2">
      <c r="B105" s="40"/>
      <c r="C105" s="1" t="str">
        <f>IF(B105="","",VLOOKUP(B105,'base élèves'!$A$2:$D$525,2))</f>
        <v/>
      </c>
      <c r="D105" s="1" t="str">
        <f>IF(B105="","",VLOOKUP(B105,'base élèves'!$A$2:$D$525,3))</f>
        <v/>
      </c>
      <c r="E105" s="1" t="str">
        <f>IF(B105="","",VLOOKUP(B105,'base élèves'!$A$2:$D$525,4))</f>
        <v/>
      </c>
      <c r="F105" s="17" t="str">
        <f t="shared" si="10"/>
        <v/>
      </c>
      <c r="G105" s="17" t="str">
        <f t="shared" si="10"/>
        <v/>
      </c>
      <c r="H105" s="17" t="str">
        <f t="shared" si="10"/>
        <v/>
      </c>
      <c r="I105" s="17" t="str">
        <f t="shared" si="10"/>
        <v/>
      </c>
      <c r="J105" s="17" t="str">
        <f t="shared" si="10"/>
        <v/>
      </c>
      <c r="K105" s="17" t="str">
        <f t="shared" si="9"/>
        <v/>
      </c>
      <c r="L105" s="17" t="str">
        <f t="shared" si="9"/>
        <v/>
      </c>
      <c r="M105" s="17" t="str">
        <f t="shared" si="9"/>
        <v/>
      </c>
      <c r="N105" s="17" t="str">
        <f t="shared" si="9"/>
        <v/>
      </c>
      <c r="O105" s="17" t="str">
        <f t="shared" si="9"/>
        <v/>
      </c>
    </row>
    <row r="106" spans="1:15" x14ac:dyDescent="0.2">
      <c r="B106" s="40"/>
      <c r="C106" s="1" t="str">
        <f>IF(B106="","",VLOOKUP(B106,'base élèves'!$A$2:$D$525,2))</f>
        <v/>
      </c>
      <c r="D106" s="1" t="str">
        <f>IF(B106="","",VLOOKUP(B106,'base élèves'!$A$2:$D$525,3))</f>
        <v/>
      </c>
      <c r="E106" s="1" t="str">
        <f>IF(B106="","",VLOOKUP(B106,'base élèves'!$A$2:$D$525,4))</f>
        <v/>
      </c>
      <c r="F106" s="17" t="str">
        <f t="shared" si="10"/>
        <v/>
      </c>
      <c r="G106" s="17" t="str">
        <f t="shared" si="10"/>
        <v/>
      </c>
      <c r="H106" s="17" t="str">
        <f t="shared" si="10"/>
        <v/>
      </c>
      <c r="I106" s="17" t="str">
        <f t="shared" si="10"/>
        <v/>
      </c>
      <c r="J106" s="17" t="str">
        <f t="shared" si="10"/>
        <v/>
      </c>
      <c r="K106" s="17" t="str">
        <f t="shared" si="9"/>
        <v/>
      </c>
      <c r="L106" s="17" t="str">
        <f t="shared" si="9"/>
        <v/>
      </c>
      <c r="M106" s="17" t="str">
        <f t="shared" si="9"/>
        <v/>
      </c>
      <c r="N106" s="17" t="str">
        <f t="shared" si="9"/>
        <v/>
      </c>
      <c r="O106" s="17" t="str">
        <f t="shared" si="9"/>
        <v/>
      </c>
    </row>
    <row r="107" spans="1:15" x14ac:dyDescent="0.2">
      <c r="B107" s="40"/>
      <c r="C107" s="1" t="str">
        <f>IF(B107="","",VLOOKUP(B107,'base élèves'!$A$2:$D$525,2))</f>
        <v/>
      </c>
      <c r="D107" s="1" t="str">
        <f>IF(B107="","",VLOOKUP(B107,'base élèves'!$A$2:$D$525,3))</f>
        <v/>
      </c>
      <c r="E107" s="1" t="str">
        <f>IF(B107="","",VLOOKUP(B107,'base élèves'!$A$2:$D$525,4))</f>
        <v/>
      </c>
      <c r="F107" s="17" t="str">
        <f t="shared" si="10"/>
        <v/>
      </c>
      <c r="G107" s="17" t="str">
        <f t="shared" si="10"/>
        <v/>
      </c>
      <c r="H107" s="17" t="str">
        <f t="shared" si="10"/>
        <v/>
      </c>
      <c r="I107" s="17" t="str">
        <f t="shared" si="10"/>
        <v/>
      </c>
      <c r="J107" s="17" t="str">
        <f t="shared" si="10"/>
        <v/>
      </c>
      <c r="K107" s="17" t="str">
        <f t="shared" si="9"/>
        <v/>
      </c>
      <c r="L107" s="17" t="str">
        <f t="shared" si="9"/>
        <v/>
      </c>
      <c r="M107" s="17" t="str">
        <f t="shared" si="9"/>
        <v/>
      </c>
      <c r="N107" s="17" t="str">
        <f t="shared" si="9"/>
        <v/>
      </c>
      <c r="O107" s="17" t="str">
        <f t="shared" si="9"/>
        <v/>
      </c>
    </row>
    <row r="108" spans="1:15" x14ac:dyDescent="0.2">
      <c r="B108" s="40"/>
      <c r="C108" s="1" t="str">
        <f>IF(B108="","",VLOOKUP(B108,'base élèves'!$A$2:$D$525,2))</f>
        <v/>
      </c>
      <c r="D108" s="1" t="str">
        <f>IF(B108="","",VLOOKUP(B108,'base élèves'!$A$2:$D$525,3))</f>
        <v/>
      </c>
      <c r="E108" s="1" t="str">
        <f>IF(B108="","",VLOOKUP(B108,'base élèves'!$A$2:$D$525,4))</f>
        <v/>
      </c>
      <c r="F108" s="17" t="str">
        <f t="shared" si="10"/>
        <v/>
      </c>
      <c r="G108" s="17" t="str">
        <f t="shared" si="10"/>
        <v/>
      </c>
      <c r="H108" s="17" t="str">
        <f t="shared" si="10"/>
        <v/>
      </c>
      <c r="I108" s="17" t="str">
        <f t="shared" si="10"/>
        <v/>
      </c>
      <c r="J108" s="17" t="str">
        <f t="shared" si="10"/>
        <v/>
      </c>
      <c r="K108" s="17" t="str">
        <f t="shared" si="9"/>
        <v/>
      </c>
      <c r="L108" s="17" t="str">
        <f t="shared" si="9"/>
        <v/>
      </c>
      <c r="M108" s="17" t="str">
        <f t="shared" si="9"/>
        <v/>
      </c>
      <c r="N108" s="17" t="str">
        <f t="shared" si="9"/>
        <v/>
      </c>
      <c r="O108" s="17" t="str">
        <f t="shared" si="9"/>
        <v/>
      </c>
    </row>
    <row r="109" spans="1:15" x14ac:dyDescent="0.2">
      <c r="B109" s="40"/>
      <c r="C109" s="1" t="str">
        <f>IF(B109="","",VLOOKUP(B109,'base élèves'!$A$2:$D$525,2))</f>
        <v/>
      </c>
      <c r="D109" s="1" t="str">
        <f>IF(B109="","",VLOOKUP(B109,'base élèves'!$A$2:$D$525,3))</f>
        <v/>
      </c>
      <c r="E109" s="1" t="str">
        <f>IF(B109="","",VLOOKUP(B109,'base élèves'!$A$2:$D$525,4))</f>
        <v/>
      </c>
      <c r="F109" s="17" t="str">
        <f t="shared" si="10"/>
        <v/>
      </c>
      <c r="G109" s="17" t="str">
        <f t="shared" si="10"/>
        <v/>
      </c>
      <c r="H109" s="17" t="str">
        <f t="shared" si="10"/>
        <v/>
      </c>
      <c r="I109" s="17" t="str">
        <f t="shared" si="10"/>
        <v/>
      </c>
      <c r="J109" s="17" t="str">
        <f t="shared" si="10"/>
        <v/>
      </c>
      <c r="K109" s="17" t="str">
        <f t="shared" si="9"/>
        <v/>
      </c>
      <c r="L109" s="17" t="str">
        <f t="shared" si="9"/>
        <v/>
      </c>
      <c r="M109" s="17" t="str">
        <f t="shared" si="9"/>
        <v/>
      </c>
      <c r="N109" s="17" t="str">
        <f t="shared" si="9"/>
        <v/>
      </c>
      <c r="O109" s="17" t="str">
        <f t="shared" si="9"/>
        <v/>
      </c>
    </row>
    <row r="110" spans="1:15" x14ac:dyDescent="0.2">
      <c r="B110" s="40"/>
      <c r="C110" s="1" t="str">
        <f>IF(B110="","",VLOOKUP(B110,'base élèves'!$A$2:$D$525,2))</f>
        <v/>
      </c>
      <c r="D110" s="1" t="str">
        <f>IF(B110="","",VLOOKUP(B110,'base élèves'!$A$2:$D$525,3))</f>
        <v/>
      </c>
      <c r="E110" s="1" t="str">
        <f>IF(B110="","",VLOOKUP(B110,'base élèves'!$A$2:$D$525,4))</f>
        <v/>
      </c>
      <c r="F110" s="17" t="str">
        <f t="shared" si="10"/>
        <v/>
      </c>
      <c r="G110" s="17" t="str">
        <f t="shared" si="10"/>
        <v/>
      </c>
      <c r="H110" s="17" t="str">
        <f t="shared" si="10"/>
        <v/>
      </c>
      <c r="I110" s="17" t="str">
        <f t="shared" si="10"/>
        <v/>
      </c>
      <c r="J110" s="17" t="str">
        <f t="shared" si="10"/>
        <v/>
      </c>
      <c r="K110" s="17" t="str">
        <f t="shared" si="9"/>
        <v/>
      </c>
      <c r="L110" s="17" t="str">
        <f t="shared" si="9"/>
        <v/>
      </c>
      <c r="M110" s="17" t="str">
        <f t="shared" si="9"/>
        <v/>
      </c>
      <c r="N110" s="17" t="str">
        <f t="shared" si="9"/>
        <v/>
      </c>
      <c r="O110" s="17" t="str">
        <f t="shared" si="9"/>
        <v/>
      </c>
    </row>
    <row r="111" spans="1:15" x14ac:dyDescent="0.2">
      <c r="B111" s="40"/>
      <c r="C111" s="1" t="str">
        <f>IF(B111="","",VLOOKUP(B111,'base élèves'!$A$2:$D$525,2))</f>
        <v/>
      </c>
      <c r="D111" s="1" t="str">
        <f>IF(B111="","",VLOOKUP(B111,'base élèves'!$A$2:$D$525,3))</f>
        <v/>
      </c>
      <c r="E111" s="1" t="str">
        <f>IF(B111="","",VLOOKUP(B111,'base élèves'!$A$2:$D$525,4))</f>
        <v/>
      </c>
      <c r="F111" s="17" t="str">
        <f t="shared" si="10"/>
        <v/>
      </c>
      <c r="G111" s="17" t="str">
        <f t="shared" si="10"/>
        <v/>
      </c>
      <c r="H111" s="17" t="str">
        <f t="shared" si="10"/>
        <v/>
      </c>
      <c r="I111" s="17" t="str">
        <f t="shared" si="10"/>
        <v/>
      </c>
      <c r="J111" s="17" t="str">
        <f t="shared" si="10"/>
        <v/>
      </c>
      <c r="K111" s="17" t="str">
        <f t="shared" si="9"/>
        <v/>
      </c>
      <c r="L111" s="17" t="str">
        <f t="shared" si="9"/>
        <v/>
      </c>
      <c r="M111" s="17" t="str">
        <f t="shared" si="9"/>
        <v/>
      </c>
      <c r="N111" s="17" t="str">
        <f t="shared" si="9"/>
        <v/>
      </c>
      <c r="O111" s="17" t="str">
        <f t="shared" si="9"/>
        <v/>
      </c>
    </row>
    <row r="112" spans="1:15" x14ac:dyDescent="0.2">
      <c r="B112" s="40"/>
      <c r="C112" s="1" t="str">
        <f>IF(B112="","",VLOOKUP(B112,'base élèves'!$A$2:$D$525,2))</f>
        <v/>
      </c>
      <c r="D112" s="1" t="str">
        <f>IF(B112="","",VLOOKUP(B112,'base élèves'!$A$2:$D$525,3))</f>
        <v/>
      </c>
      <c r="E112" s="1" t="str">
        <f>IF(B112="","",VLOOKUP(B112,'base élèves'!$A$2:$D$525,4))</f>
        <v/>
      </c>
      <c r="F112" s="17" t="str">
        <f t="shared" si="10"/>
        <v/>
      </c>
      <c r="G112" s="17" t="str">
        <f t="shared" si="10"/>
        <v/>
      </c>
      <c r="H112" s="17" t="str">
        <f t="shared" si="10"/>
        <v/>
      </c>
      <c r="I112" s="17" t="str">
        <f t="shared" si="10"/>
        <v/>
      </c>
      <c r="J112" s="17" t="str">
        <f t="shared" si="10"/>
        <v/>
      </c>
      <c r="K112" s="17" t="str">
        <f t="shared" si="9"/>
        <v/>
      </c>
      <c r="L112" s="17" t="str">
        <f t="shared" si="9"/>
        <v/>
      </c>
      <c r="M112" s="17" t="str">
        <f t="shared" si="9"/>
        <v/>
      </c>
      <c r="N112" s="17" t="str">
        <f t="shared" si="9"/>
        <v/>
      </c>
      <c r="O112" s="17" t="str">
        <f t="shared" si="9"/>
        <v/>
      </c>
    </row>
    <row r="113" spans="2:15" x14ac:dyDescent="0.2">
      <c r="B113" s="40"/>
      <c r="C113" s="1" t="str">
        <f>IF(B113="","",VLOOKUP(B113,'base élèves'!$A$2:$D$525,2))</f>
        <v/>
      </c>
      <c r="D113" s="1" t="str">
        <f>IF(B113="","",VLOOKUP(B113,'base élèves'!$A$2:$D$525,3))</f>
        <v/>
      </c>
      <c r="E113" s="1" t="str">
        <f>IF(B113="","",VLOOKUP(B113,'base élèves'!$A$2:$D$525,4))</f>
        <v/>
      </c>
      <c r="F113" s="17" t="str">
        <f t="shared" si="10"/>
        <v/>
      </c>
      <c r="G113" s="17" t="str">
        <f t="shared" si="10"/>
        <v/>
      </c>
      <c r="H113" s="17" t="str">
        <f t="shared" si="10"/>
        <v/>
      </c>
      <c r="I113" s="17" t="str">
        <f t="shared" si="10"/>
        <v/>
      </c>
      <c r="J113" s="17" t="str">
        <f t="shared" si="10"/>
        <v/>
      </c>
      <c r="K113" s="17" t="str">
        <f t="shared" si="9"/>
        <v/>
      </c>
      <c r="L113" s="17" t="str">
        <f t="shared" si="9"/>
        <v/>
      </c>
      <c r="M113" s="17" t="str">
        <f t="shared" si="9"/>
        <v/>
      </c>
      <c r="N113" s="17" t="str">
        <f t="shared" si="9"/>
        <v/>
      </c>
      <c r="O113" s="17" t="str">
        <f t="shared" si="9"/>
        <v/>
      </c>
    </row>
    <row r="114" spans="2:15" x14ac:dyDescent="0.2">
      <c r="B114" s="40"/>
      <c r="C114" s="1" t="str">
        <f>IF(B114="","",VLOOKUP(B114,'base élèves'!$A$2:$D$525,2))</f>
        <v/>
      </c>
      <c r="D114" s="1" t="str">
        <f>IF(B114="","",VLOOKUP(B114,'base élèves'!$A$2:$D$525,3))</f>
        <v/>
      </c>
      <c r="E114" s="1" t="str">
        <f>IF(B114="","",VLOOKUP(B114,'base élèves'!$A$2:$D$525,4))</f>
        <v/>
      </c>
      <c r="F114" s="17" t="str">
        <f t="shared" si="10"/>
        <v/>
      </c>
      <c r="G114" s="17" t="str">
        <f t="shared" si="10"/>
        <v/>
      </c>
      <c r="H114" s="17" t="str">
        <f t="shared" si="10"/>
        <v/>
      </c>
      <c r="I114" s="17" t="str">
        <f t="shared" si="10"/>
        <v/>
      </c>
      <c r="J114" s="17" t="str">
        <f t="shared" si="10"/>
        <v/>
      </c>
      <c r="K114" s="17" t="str">
        <f t="shared" si="9"/>
        <v/>
      </c>
      <c r="L114" s="17" t="str">
        <f t="shared" si="9"/>
        <v/>
      </c>
      <c r="M114" s="17" t="str">
        <f t="shared" si="9"/>
        <v/>
      </c>
      <c r="N114" s="17" t="str">
        <f t="shared" si="9"/>
        <v/>
      </c>
      <c r="O114" s="17" t="str">
        <f t="shared" si="9"/>
        <v/>
      </c>
    </row>
    <row r="115" spans="2:15" x14ac:dyDescent="0.2">
      <c r="B115" s="40"/>
      <c r="C115" s="1" t="str">
        <f>IF(B115="","",VLOOKUP(B115,'base élèves'!$A$2:$D$525,2))</f>
        <v/>
      </c>
      <c r="D115" s="1" t="str">
        <f>IF(B115="","",VLOOKUP(B115,'base élèves'!$A$2:$D$525,3))</f>
        <v/>
      </c>
      <c r="E115" s="1" t="str">
        <f>IF(B115="","",VLOOKUP(B115,'base élèves'!$A$2:$D$525,4))</f>
        <v/>
      </c>
      <c r="F115" s="17" t="str">
        <f t="shared" si="10"/>
        <v/>
      </c>
      <c r="G115" s="17" t="str">
        <f t="shared" si="10"/>
        <v/>
      </c>
      <c r="H115" s="17" t="str">
        <f t="shared" si="10"/>
        <v/>
      </c>
      <c r="I115" s="17" t="str">
        <f t="shared" si="10"/>
        <v/>
      </c>
      <c r="J115" s="17" t="str">
        <f t="shared" si="10"/>
        <v/>
      </c>
      <c r="K115" s="17" t="str">
        <f t="shared" si="9"/>
        <v/>
      </c>
      <c r="L115" s="17" t="str">
        <f t="shared" si="9"/>
        <v/>
      </c>
      <c r="M115" s="17" t="str">
        <f t="shared" si="9"/>
        <v/>
      </c>
      <c r="N115" s="17" t="str">
        <f t="shared" si="9"/>
        <v/>
      </c>
      <c r="O115" s="17" t="str">
        <f t="shared" si="9"/>
        <v/>
      </c>
    </row>
    <row r="116" spans="2:15" x14ac:dyDescent="0.2">
      <c r="B116" s="40"/>
      <c r="C116" s="1" t="str">
        <f>IF(B116="","",VLOOKUP(B116,'base élèves'!$A$2:$D$525,2))</f>
        <v/>
      </c>
      <c r="D116" s="1" t="str">
        <f>IF(B116="","",VLOOKUP(B116,'base élèves'!$A$2:$D$525,3))</f>
        <v/>
      </c>
      <c r="E116" s="1" t="str">
        <f>IF(B116="","",VLOOKUP(B116,'base élèves'!$A$2:$D$525,4))</f>
        <v/>
      </c>
      <c r="F116" s="17" t="str">
        <f t="shared" si="10"/>
        <v/>
      </c>
      <c r="G116" s="17" t="str">
        <f t="shared" si="10"/>
        <v/>
      </c>
      <c r="H116" s="17" t="str">
        <f t="shared" si="10"/>
        <v/>
      </c>
      <c r="I116" s="17" t="str">
        <f t="shared" si="10"/>
        <v/>
      </c>
      <c r="J116" s="17" t="str">
        <f t="shared" si="10"/>
        <v/>
      </c>
      <c r="K116" s="17" t="str">
        <f t="shared" si="9"/>
        <v/>
      </c>
      <c r="L116" s="17" t="str">
        <f t="shared" si="9"/>
        <v/>
      </c>
      <c r="M116" s="17" t="str">
        <f t="shared" si="9"/>
        <v/>
      </c>
      <c r="N116" s="17" t="str">
        <f t="shared" si="9"/>
        <v/>
      </c>
      <c r="O116" s="17" t="str">
        <f t="shared" si="9"/>
        <v/>
      </c>
    </row>
    <row r="117" spans="2:15" x14ac:dyDescent="0.2">
      <c r="B117" s="40"/>
      <c r="C117" s="1" t="str">
        <f>IF(B117="","",VLOOKUP(B117,'base élèves'!$A$2:$D$525,2))</f>
        <v/>
      </c>
      <c r="D117" s="1" t="str">
        <f>IF(B117="","",VLOOKUP(B117,'base élèves'!$A$2:$D$525,3))</f>
        <v/>
      </c>
      <c r="E117" s="1" t="str">
        <f>IF(B117="","",VLOOKUP(B117,'base élèves'!$A$2:$D$525,4))</f>
        <v/>
      </c>
      <c r="F117" s="17" t="str">
        <f t="shared" si="10"/>
        <v/>
      </c>
      <c r="G117" s="17" t="str">
        <f t="shared" si="10"/>
        <v/>
      </c>
      <c r="H117" s="17" t="str">
        <f t="shared" si="10"/>
        <v/>
      </c>
      <c r="I117" s="17" t="str">
        <f t="shared" si="10"/>
        <v/>
      </c>
      <c r="J117" s="17" t="str">
        <f t="shared" si="10"/>
        <v/>
      </c>
      <c r="K117" s="17" t="str">
        <f t="shared" si="9"/>
        <v/>
      </c>
      <c r="L117" s="17" t="str">
        <f t="shared" si="9"/>
        <v/>
      </c>
      <c r="M117" s="17" t="str">
        <f t="shared" si="9"/>
        <v/>
      </c>
      <c r="N117" s="17" t="str">
        <f t="shared" si="9"/>
        <v/>
      </c>
      <c r="O117" s="17" t="str">
        <f t="shared" si="9"/>
        <v/>
      </c>
    </row>
    <row r="118" spans="2:15" x14ac:dyDescent="0.2">
      <c r="B118" s="40"/>
      <c r="C118" s="1" t="str">
        <f>IF(B118="","",VLOOKUP(B118,'base élèves'!$A$2:$D$525,2))</f>
        <v/>
      </c>
      <c r="D118" s="1" t="str">
        <f>IF(B118="","",VLOOKUP(B118,'base élèves'!$A$2:$D$525,3))</f>
        <v/>
      </c>
      <c r="E118" s="1" t="str">
        <f>IF(B118="","",VLOOKUP(B118,'base élèves'!$A$2:$D$525,4))</f>
        <v/>
      </c>
      <c r="F118" s="17" t="str">
        <f t="shared" si="10"/>
        <v/>
      </c>
      <c r="G118" s="17" t="str">
        <f t="shared" si="10"/>
        <v/>
      </c>
      <c r="H118" s="17" t="str">
        <f t="shared" si="10"/>
        <v/>
      </c>
      <c r="I118" s="17" t="str">
        <f t="shared" si="10"/>
        <v/>
      </c>
      <c r="J118" s="17" t="str">
        <f t="shared" si="10"/>
        <v/>
      </c>
      <c r="K118" s="17" t="str">
        <f t="shared" si="9"/>
        <v/>
      </c>
      <c r="L118" s="17" t="str">
        <f t="shared" si="9"/>
        <v/>
      </c>
      <c r="M118" s="17" t="str">
        <f t="shared" si="9"/>
        <v/>
      </c>
      <c r="N118" s="17" t="str">
        <f t="shared" si="9"/>
        <v/>
      </c>
      <c r="O118" s="17" t="str">
        <f t="shared" si="9"/>
        <v/>
      </c>
    </row>
    <row r="119" spans="2:15" x14ac:dyDescent="0.2">
      <c r="B119" s="40"/>
      <c r="C119" s="1" t="str">
        <f>IF(B119="","",VLOOKUP(B119,'base élèves'!$A$2:$D$525,2))</f>
        <v/>
      </c>
      <c r="D119" s="1" t="str">
        <f>IF(B119="","",VLOOKUP(B119,'base élèves'!$A$2:$D$525,3))</f>
        <v/>
      </c>
      <c r="E119" s="1" t="str">
        <f>IF(B119="","",VLOOKUP(B119,'base élèves'!$A$2:$D$525,4))</f>
        <v/>
      </c>
      <c r="F119" s="17" t="str">
        <f t="shared" si="10"/>
        <v/>
      </c>
      <c r="G119" s="17" t="str">
        <f t="shared" si="10"/>
        <v/>
      </c>
      <c r="H119" s="17" t="str">
        <f t="shared" si="10"/>
        <v/>
      </c>
      <c r="I119" s="17" t="str">
        <f t="shared" si="10"/>
        <v/>
      </c>
      <c r="J119" s="17" t="str">
        <f t="shared" si="10"/>
        <v/>
      </c>
      <c r="K119" s="17" t="str">
        <f t="shared" si="9"/>
        <v/>
      </c>
      <c r="L119" s="17" t="str">
        <f t="shared" si="9"/>
        <v/>
      </c>
      <c r="M119" s="17" t="str">
        <f t="shared" si="9"/>
        <v/>
      </c>
      <c r="N119" s="17" t="str">
        <f t="shared" si="9"/>
        <v/>
      </c>
      <c r="O119" s="17" t="str">
        <f t="shared" si="9"/>
        <v/>
      </c>
    </row>
    <row r="120" spans="2:15" x14ac:dyDescent="0.2">
      <c r="B120" s="40"/>
      <c r="C120" s="1" t="str">
        <f>IF(B120="","",VLOOKUP(B120,'base élèves'!$A$2:$D$525,2))</f>
        <v/>
      </c>
      <c r="D120" s="1" t="str">
        <f>IF(B120="","",VLOOKUP(B120,'base élèves'!$A$2:$D$525,3))</f>
        <v/>
      </c>
      <c r="E120" s="1" t="str">
        <f>IF(B120="","",VLOOKUP(B120,'base élèves'!$A$2:$D$525,4))</f>
        <v/>
      </c>
      <c r="F120" s="17" t="str">
        <f t="shared" si="10"/>
        <v/>
      </c>
      <c r="G120" s="17" t="str">
        <f t="shared" si="10"/>
        <v/>
      </c>
      <c r="H120" s="17" t="str">
        <f t="shared" si="10"/>
        <v/>
      </c>
      <c r="I120" s="17" t="str">
        <f t="shared" si="10"/>
        <v/>
      </c>
      <c r="J120" s="17" t="str">
        <f t="shared" si="10"/>
        <v/>
      </c>
      <c r="K120" s="17" t="str">
        <f t="shared" si="9"/>
        <v/>
      </c>
      <c r="L120" s="17" t="str">
        <f t="shared" si="9"/>
        <v/>
      </c>
      <c r="M120" s="17" t="str">
        <f t="shared" si="9"/>
        <v/>
      </c>
      <c r="N120" s="17" t="str">
        <f t="shared" si="9"/>
        <v/>
      </c>
      <c r="O120" s="17" t="str">
        <f t="shared" si="9"/>
        <v/>
      </c>
    </row>
    <row r="121" spans="2:15" x14ac:dyDescent="0.2">
      <c r="B121" s="40"/>
      <c r="C121" s="1" t="str">
        <f>IF(B121="","",VLOOKUP(B121,'base élèves'!$A$2:$D$525,2))</f>
        <v/>
      </c>
      <c r="D121" s="1" t="str">
        <f>IF(B121="","",VLOOKUP(B121,'base élèves'!$A$2:$D$525,3))</f>
        <v/>
      </c>
      <c r="E121" s="1" t="str">
        <f>IF(B121="","",VLOOKUP(B121,'base élèves'!$A$2:$D$525,4))</f>
        <v/>
      </c>
      <c r="F121" s="17" t="str">
        <f t="shared" si="10"/>
        <v/>
      </c>
      <c r="G121" s="17" t="str">
        <f t="shared" si="10"/>
        <v/>
      </c>
      <c r="H121" s="17" t="str">
        <f t="shared" si="10"/>
        <v/>
      </c>
      <c r="I121" s="17" t="str">
        <f t="shared" si="10"/>
        <v/>
      </c>
      <c r="J121" s="17" t="str">
        <f t="shared" si="10"/>
        <v/>
      </c>
      <c r="K121" s="17" t="str">
        <f t="shared" si="9"/>
        <v/>
      </c>
      <c r="L121" s="17" t="str">
        <f t="shared" si="9"/>
        <v/>
      </c>
      <c r="M121" s="17" t="str">
        <f t="shared" si="9"/>
        <v/>
      </c>
      <c r="N121" s="17" t="str">
        <f t="shared" si="9"/>
        <v/>
      </c>
      <c r="O121" s="17" t="str">
        <f t="shared" si="9"/>
        <v/>
      </c>
    </row>
    <row r="122" spans="2:15" x14ac:dyDescent="0.2">
      <c r="B122" s="40"/>
      <c r="C122" s="1" t="str">
        <f>IF(B122="","",VLOOKUP(B122,'base élèves'!$A$2:$D$525,2))</f>
        <v/>
      </c>
      <c r="D122" s="1" t="str">
        <f>IF(B122="","",VLOOKUP(B122,'base élèves'!$A$2:$D$525,3))</f>
        <v/>
      </c>
      <c r="E122" s="1" t="str">
        <f>IF(B122="","",VLOOKUP(B122,'base élèves'!$A$2:$D$525,4))</f>
        <v/>
      </c>
      <c r="F122" s="17" t="str">
        <f t="shared" si="10"/>
        <v/>
      </c>
      <c r="G122" s="17" t="str">
        <f t="shared" si="10"/>
        <v/>
      </c>
      <c r="H122" s="17" t="str">
        <f t="shared" si="10"/>
        <v/>
      </c>
      <c r="I122" s="17" t="str">
        <f t="shared" si="10"/>
        <v/>
      </c>
      <c r="J122" s="17" t="str">
        <f t="shared" si="10"/>
        <v/>
      </c>
      <c r="K122" s="17" t="str">
        <f t="shared" si="9"/>
        <v/>
      </c>
      <c r="L122" s="17" t="str">
        <f t="shared" si="9"/>
        <v/>
      </c>
      <c r="M122" s="17" t="str">
        <f t="shared" si="9"/>
        <v/>
      </c>
      <c r="N122" s="17" t="str">
        <f t="shared" si="9"/>
        <v/>
      </c>
      <c r="O122" s="17" t="str">
        <f t="shared" si="9"/>
        <v/>
      </c>
    </row>
    <row r="123" spans="2:15" x14ac:dyDescent="0.2">
      <c r="B123" s="40"/>
      <c r="C123" s="1" t="str">
        <f>IF(B123="","",VLOOKUP(B123,'base élèves'!$A$2:$D$525,2))</f>
        <v/>
      </c>
      <c r="D123" s="1" t="str">
        <f>IF(B123="","",VLOOKUP(B123,'base élèves'!$A$2:$D$525,3))</f>
        <v/>
      </c>
      <c r="E123" s="1" t="str">
        <f>IF(B123="","",VLOOKUP(B123,'base élèves'!$A$2:$D$525,4))</f>
        <v/>
      </c>
      <c r="F123" s="17" t="str">
        <f t="shared" si="10"/>
        <v/>
      </c>
      <c r="G123" s="17" t="str">
        <f t="shared" si="10"/>
        <v/>
      </c>
      <c r="H123" s="17" t="str">
        <f t="shared" si="10"/>
        <v/>
      </c>
      <c r="I123" s="17" t="str">
        <f t="shared" si="10"/>
        <v/>
      </c>
      <c r="J123" s="17" t="str">
        <f t="shared" si="10"/>
        <v/>
      </c>
      <c r="K123" s="17" t="str">
        <f t="shared" si="9"/>
        <v/>
      </c>
      <c r="L123" s="17" t="str">
        <f t="shared" si="9"/>
        <v/>
      </c>
      <c r="M123" s="17" t="str">
        <f t="shared" si="9"/>
        <v/>
      </c>
      <c r="N123" s="17" t="str">
        <f t="shared" si="9"/>
        <v/>
      </c>
      <c r="O123" s="17" t="str">
        <f t="shared" si="9"/>
        <v/>
      </c>
    </row>
    <row r="124" spans="2:15" x14ac:dyDescent="0.2">
      <c r="B124" s="40"/>
      <c r="C124" s="1" t="str">
        <f>IF(B124="","",VLOOKUP(B124,'base élèves'!$A$2:$D$525,2))</f>
        <v/>
      </c>
      <c r="D124" s="1" t="str">
        <f>IF(B124="","",VLOOKUP(B124,'base élèves'!$A$2:$D$525,3))</f>
        <v/>
      </c>
      <c r="E124" s="1" t="str">
        <f>IF(B124="","",VLOOKUP(B124,'base élèves'!$A$2:$D$525,4))</f>
        <v/>
      </c>
      <c r="F124" s="17" t="str">
        <f t="shared" si="10"/>
        <v/>
      </c>
      <c r="G124" s="17" t="str">
        <f t="shared" si="10"/>
        <v/>
      </c>
      <c r="H124" s="17" t="str">
        <f t="shared" si="10"/>
        <v/>
      </c>
      <c r="I124" s="17" t="str">
        <f t="shared" si="10"/>
        <v/>
      </c>
      <c r="J124" s="17" t="str">
        <f t="shared" si="10"/>
        <v/>
      </c>
      <c r="K124" s="17" t="str">
        <f t="shared" si="9"/>
        <v/>
      </c>
      <c r="L124" s="17" t="str">
        <f t="shared" si="9"/>
        <v/>
      </c>
      <c r="M124" s="17" t="str">
        <f t="shared" si="9"/>
        <v/>
      </c>
      <c r="N124" s="17" t="str">
        <f t="shared" si="9"/>
        <v/>
      </c>
      <c r="O124" s="17" t="str">
        <f t="shared" si="9"/>
        <v/>
      </c>
    </row>
    <row r="125" spans="2:15" x14ac:dyDescent="0.2">
      <c r="B125" s="40"/>
      <c r="C125" s="1" t="str">
        <f>IF(B125="","",VLOOKUP(B125,'base élèves'!$A$2:$D$525,2))</f>
        <v/>
      </c>
      <c r="D125" s="1" t="str">
        <f>IF(B125="","",VLOOKUP(B125,'base élèves'!$A$2:$D$525,3))</f>
        <v/>
      </c>
      <c r="E125" s="1" t="str">
        <f>IF(B125="","",VLOOKUP(B125,'base élèves'!$A$2:$D$525,4))</f>
        <v/>
      </c>
      <c r="F125" s="17" t="str">
        <f t="shared" si="10"/>
        <v/>
      </c>
      <c r="G125" s="17" t="str">
        <f t="shared" si="10"/>
        <v/>
      </c>
      <c r="H125" s="17" t="str">
        <f t="shared" si="10"/>
        <v/>
      </c>
      <c r="I125" s="17" t="str">
        <f t="shared" si="10"/>
        <v/>
      </c>
      <c r="J125" s="17" t="str">
        <f t="shared" si="10"/>
        <v/>
      </c>
      <c r="K125" s="17" t="str">
        <f t="shared" si="9"/>
        <v/>
      </c>
      <c r="L125" s="17" t="str">
        <f t="shared" si="9"/>
        <v/>
      </c>
      <c r="M125" s="17" t="str">
        <f t="shared" si="9"/>
        <v/>
      </c>
      <c r="N125" s="17" t="str">
        <f t="shared" si="9"/>
        <v/>
      </c>
      <c r="O125" s="17" t="str">
        <f t="shared" si="9"/>
        <v/>
      </c>
    </row>
    <row r="126" spans="2:15" x14ac:dyDescent="0.2">
      <c r="B126" s="40"/>
      <c r="C126" s="1" t="str">
        <f>IF(B126="","",VLOOKUP(B126,'base élèves'!$A$2:$D$525,2))</f>
        <v/>
      </c>
      <c r="D126" s="1" t="str">
        <f>IF(B126="","",VLOOKUP(B126,'base élèves'!$A$2:$D$525,3))</f>
        <v/>
      </c>
      <c r="E126" s="1" t="str">
        <f>IF(B126="","",VLOOKUP(B126,'base élèves'!$A$2:$D$525,4))</f>
        <v/>
      </c>
      <c r="F126" s="17" t="str">
        <f t="shared" si="10"/>
        <v/>
      </c>
      <c r="G126" s="17" t="str">
        <f t="shared" si="10"/>
        <v/>
      </c>
      <c r="H126" s="17" t="str">
        <f t="shared" si="10"/>
        <v/>
      </c>
      <c r="I126" s="17" t="str">
        <f t="shared" si="10"/>
        <v/>
      </c>
      <c r="J126" s="17" t="str">
        <f t="shared" si="10"/>
        <v/>
      </c>
      <c r="K126" s="17" t="str">
        <f t="shared" si="9"/>
        <v/>
      </c>
      <c r="L126" s="17" t="str">
        <f t="shared" si="9"/>
        <v/>
      </c>
      <c r="M126" s="17" t="str">
        <f t="shared" si="9"/>
        <v/>
      </c>
      <c r="N126" s="17" t="str">
        <f t="shared" si="9"/>
        <v/>
      </c>
      <c r="O126" s="17" t="str">
        <f t="shared" si="9"/>
        <v/>
      </c>
    </row>
    <row r="127" spans="2:15" x14ac:dyDescent="0.2">
      <c r="B127" s="40"/>
      <c r="C127" s="1" t="str">
        <f>IF(B127="","",VLOOKUP(B127,'base élèves'!$A$2:$D$525,2))</f>
        <v/>
      </c>
      <c r="D127" s="1" t="str">
        <f>IF(B127="","",VLOOKUP(B127,'base élèves'!$A$2:$D$525,3))</f>
        <v/>
      </c>
      <c r="E127" s="1" t="str">
        <f>IF(B127="","",VLOOKUP(B127,'base élèves'!$A$2:$D$525,4))</f>
        <v/>
      </c>
      <c r="F127" s="17" t="str">
        <f t="shared" si="10"/>
        <v/>
      </c>
      <c r="G127" s="17" t="str">
        <f t="shared" si="10"/>
        <v/>
      </c>
      <c r="H127" s="17" t="str">
        <f t="shared" si="10"/>
        <v/>
      </c>
      <c r="I127" s="17" t="str">
        <f t="shared" si="10"/>
        <v/>
      </c>
      <c r="J127" s="17" t="str">
        <f t="shared" si="10"/>
        <v/>
      </c>
      <c r="K127" s="17" t="str">
        <f t="shared" si="9"/>
        <v/>
      </c>
      <c r="L127" s="17" t="str">
        <f t="shared" si="9"/>
        <v/>
      </c>
      <c r="M127" s="17" t="str">
        <f t="shared" si="9"/>
        <v/>
      </c>
      <c r="N127" s="17" t="str">
        <f t="shared" si="9"/>
        <v/>
      </c>
      <c r="O127" s="17" t="str">
        <f t="shared" si="9"/>
        <v/>
      </c>
    </row>
    <row r="128" spans="2:15" x14ac:dyDescent="0.2">
      <c r="B128" s="40"/>
      <c r="C128" s="1" t="str">
        <f>IF(B128="","",VLOOKUP(B128,'base élèves'!$A$2:$D$525,2))</f>
        <v/>
      </c>
      <c r="D128" s="1" t="str">
        <f>IF(B128="","",VLOOKUP(B128,'base élèves'!$A$2:$D$525,3))</f>
        <v/>
      </c>
      <c r="E128" s="1" t="str">
        <f>IF(B128="","",VLOOKUP(B128,'base élèves'!$A$2:$D$525,4))</f>
        <v/>
      </c>
      <c r="F128" s="17" t="str">
        <f t="shared" si="10"/>
        <v/>
      </c>
      <c r="G128" s="17" t="str">
        <f t="shared" si="10"/>
        <v/>
      </c>
      <c r="H128" s="17" t="str">
        <f t="shared" si="10"/>
        <v/>
      </c>
      <c r="I128" s="17" t="str">
        <f t="shared" si="10"/>
        <v/>
      </c>
      <c r="J128" s="17" t="str">
        <f t="shared" si="10"/>
        <v/>
      </c>
      <c r="K128" s="17" t="str">
        <f t="shared" si="9"/>
        <v/>
      </c>
      <c r="L128" s="17" t="str">
        <f t="shared" si="9"/>
        <v/>
      </c>
      <c r="M128" s="17" t="str">
        <f t="shared" si="9"/>
        <v/>
      </c>
      <c r="N128" s="17" t="str">
        <f t="shared" si="9"/>
        <v/>
      </c>
      <c r="O128" s="17" t="str">
        <f t="shared" si="9"/>
        <v/>
      </c>
    </row>
    <row r="129" spans="2:15" x14ac:dyDescent="0.2">
      <c r="B129" s="40"/>
      <c r="C129" s="1" t="str">
        <f>IF(B129="","",VLOOKUP(B129,'base élèves'!$A$2:$D$525,2))</f>
        <v/>
      </c>
      <c r="D129" s="1" t="str">
        <f>IF(B129="","",VLOOKUP(B129,'base élèves'!$A$2:$D$525,3))</f>
        <v/>
      </c>
      <c r="E129" s="1" t="str">
        <f>IF(B129="","",VLOOKUP(B129,'base élèves'!$A$2:$D$525,4))</f>
        <v/>
      </c>
      <c r="F129" s="17" t="str">
        <f t="shared" si="10"/>
        <v/>
      </c>
      <c r="G129" s="17" t="str">
        <f t="shared" si="10"/>
        <v/>
      </c>
      <c r="H129" s="17" t="str">
        <f t="shared" si="10"/>
        <v/>
      </c>
      <c r="I129" s="17" t="str">
        <f t="shared" si="10"/>
        <v/>
      </c>
      <c r="J129" s="17" t="str">
        <f t="shared" si="10"/>
        <v/>
      </c>
      <c r="K129" s="17" t="str">
        <f t="shared" si="9"/>
        <v/>
      </c>
      <c r="L129" s="17" t="str">
        <f t="shared" si="9"/>
        <v/>
      </c>
      <c r="M129" s="17" t="str">
        <f t="shared" si="9"/>
        <v/>
      </c>
      <c r="N129" s="17" t="str">
        <f t="shared" si="9"/>
        <v/>
      </c>
      <c r="O129" s="17" t="str">
        <f t="shared" si="9"/>
        <v/>
      </c>
    </row>
    <row r="130" spans="2:15" x14ac:dyDescent="0.2">
      <c r="B130" s="41"/>
      <c r="C130" s="1" t="str">
        <f>IF(B130="","",VLOOKUP(B130,'base élèves'!$A$2:$D$525,2))</f>
        <v/>
      </c>
      <c r="D130" s="1" t="str">
        <f>IF(B130="","",VLOOKUP(B130,'base élèves'!$A$2:$D$525,3))</f>
        <v/>
      </c>
      <c r="E130" s="1" t="str">
        <f>IF(B130="","",VLOOKUP(B130,'base élèves'!$A$2:$D$525,4))</f>
        <v/>
      </c>
      <c r="F130" s="17" t="str">
        <f t="shared" si="10"/>
        <v/>
      </c>
      <c r="G130" s="17" t="str">
        <f t="shared" si="10"/>
        <v/>
      </c>
      <c r="H130" s="17" t="str">
        <f t="shared" si="10"/>
        <v/>
      </c>
      <c r="I130" s="17" t="str">
        <f t="shared" si="10"/>
        <v/>
      </c>
      <c r="J130" s="17" t="str">
        <f t="shared" si="10"/>
        <v/>
      </c>
      <c r="K130" s="17" t="str">
        <f t="shared" si="9"/>
        <v/>
      </c>
      <c r="L130" s="17" t="str">
        <f t="shared" si="9"/>
        <v/>
      </c>
      <c r="M130" s="17" t="str">
        <f t="shared" si="9"/>
        <v/>
      </c>
      <c r="N130" s="17" t="str">
        <f t="shared" si="9"/>
        <v/>
      </c>
      <c r="O130" s="17" t="str">
        <f t="shared" si="9"/>
        <v/>
      </c>
    </row>
    <row r="131" spans="2:15" x14ac:dyDescent="0.2">
      <c r="B131" s="41"/>
      <c r="C131" s="1" t="str">
        <f>IF(B131="","",VLOOKUP(B131,'base élèves'!$A$2:$D$525,2))</f>
        <v/>
      </c>
      <c r="D131" s="1" t="str">
        <f>IF(B131="","",VLOOKUP(B131,'base élèves'!$A$2:$D$525,3))</f>
        <v/>
      </c>
      <c r="E131" s="1" t="str">
        <f>IF(B131="","",VLOOKUP(B131,'base élèves'!$A$2:$D$525,4))</f>
        <v/>
      </c>
      <c r="F131" s="17" t="str">
        <f t="shared" si="10"/>
        <v/>
      </c>
      <c r="G131" s="17" t="str">
        <f t="shared" si="10"/>
        <v/>
      </c>
      <c r="H131" s="17" t="str">
        <f t="shared" si="10"/>
        <v/>
      </c>
      <c r="I131" s="17" t="str">
        <f t="shared" si="10"/>
        <v/>
      </c>
      <c r="J131" s="17" t="str">
        <f t="shared" si="10"/>
        <v/>
      </c>
      <c r="K131" s="17" t="str">
        <f t="shared" si="9"/>
        <v/>
      </c>
      <c r="L131" s="17" t="str">
        <f t="shared" si="9"/>
        <v/>
      </c>
      <c r="M131" s="17" t="str">
        <f t="shared" si="9"/>
        <v/>
      </c>
      <c r="N131" s="17" t="str">
        <f t="shared" si="9"/>
        <v/>
      </c>
      <c r="O131" s="17" t="str">
        <f t="shared" si="9"/>
        <v/>
      </c>
    </row>
    <row r="132" spans="2:15" x14ac:dyDescent="0.2">
      <c r="B132" s="41"/>
      <c r="C132" s="1" t="str">
        <f>IF(B132="","",VLOOKUP(B132,'base élèves'!$A$2:$D$525,2))</f>
        <v/>
      </c>
      <c r="D132" s="1" t="str">
        <f>IF(B132="","",VLOOKUP(B132,'base élèves'!$A$2:$D$525,3))</f>
        <v/>
      </c>
      <c r="E132" s="1" t="str">
        <f>IF(B132="","",VLOOKUP(B132,'base élèves'!$A$2:$D$525,4))</f>
        <v/>
      </c>
      <c r="F132" s="17" t="str">
        <f t="shared" si="10"/>
        <v/>
      </c>
      <c r="G132" s="17" t="str">
        <f t="shared" si="10"/>
        <v/>
      </c>
      <c r="H132" s="17" t="str">
        <f t="shared" si="10"/>
        <v/>
      </c>
      <c r="I132" s="17" t="str">
        <f t="shared" si="10"/>
        <v/>
      </c>
      <c r="J132" s="17" t="str">
        <f t="shared" si="10"/>
        <v/>
      </c>
      <c r="K132" s="17" t="str">
        <f t="shared" si="9"/>
        <v/>
      </c>
      <c r="L132" s="17" t="str">
        <f t="shared" si="9"/>
        <v/>
      </c>
      <c r="M132" s="17" t="str">
        <f t="shared" si="9"/>
        <v/>
      </c>
      <c r="N132" s="17" t="str">
        <f t="shared" si="9"/>
        <v/>
      </c>
      <c r="O132" s="17" t="str">
        <f t="shared" si="9"/>
        <v/>
      </c>
    </row>
    <row r="133" spans="2:15" x14ac:dyDescent="0.2">
      <c r="B133" s="41"/>
      <c r="C133" s="1" t="str">
        <f>IF(B133="","",VLOOKUP(B133,'base élèves'!$A$2:$D$525,2))</f>
        <v/>
      </c>
      <c r="D133" s="1" t="str">
        <f>IF(B133="","",VLOOKUP(B133,'base élèves'!$A$2:$D$525,3))</f>
        <v/>
      </c>
      <c r="E133" s="1" t="str">
        <f>IF(B133="","",VLOOKUP(B133,'base élèves'!$A$2:$D$525,4))</f>
        <v/>
      </c>
      <c r="F133" s="17" t="str">
        <f t="shared" si="10"/>
        <v/>
      </c>
      <c r="G133" s="17" t="str">
        <f t="shared" si="10"/>
        <v/>
      </c>
      <c r="H133" s="17" t="str">
        <f t="shared" si="10"/>
        <v/>
      </c>
      <c r="I133" s="17" t="str">
        <f t="shared" si="10"/>
        <v/>
      </c>
      <c r="J133" s="17" t="str">
        <f t="shared" si="10"/>
        <v/>
      </c>
      <c r="K133" s="17" t="str">
        <f t="shared" si="9"/>
        <v/>
      </c>
      <c r="L133" s="17" t="str">
        <f t="shared" si="9"/>
        <v/>
      </c>
      <c r="M133" s="17" t="str">
        <f t="shared" si="9"/>
        <v/>
      </c>
      <c r="N133" s="17" t="str">
        <f t="shared" si="9"/>
        <v/>
      </c>
      <c r="O133" s="17" t="str">
        <f t="shared" si="9"/>
        <v/>
      </c>
    </row>
    <row r="134" spans="2:15" x14ac:dyDescent="0.2">
      <c r="B134" s="41"/>
      <c r="C134" s="1" t="str">
        <f>IF(B134="","",VLOOKUP(B134,'base élèves'!$A$2:$D$525,2))</f>
        <v/>
      </c>
      <c r="D134" s="1" t="str">
        <f>IF(B134="","",VLOOKUP(B134,'base élèves'!$A$2:$D$525,3))</f>
        <v/>
      </c>
      <c r="E134" s="1" t="str">
        <f>IF(B134="","",VLOOKUP(B134,'base élèves'!$A$2:$D$525,4))</f>
        <v/>
      </c>
      <c r="F134" s="17" t="str">
        <f t="shared" si="10"/>
        <v/>
      </c>
      <c r="G134" s="17" t="str">
        <f t="shared" si="10"/>
        <v/>
      </c>
      <c r="H134" s="17" t="str">
        <f t="shared" si="10"/>
        <v/>
      </c>
      <c r="I134" s="17" t="str">
        <f t="shared" si="10"/>
        <v/>
      </c>
      <c r="J134" s="17" t="str">
        <f t="shared" si="10"/>
        <v/>
      </c>
      <c r="K134" s="17" t="str">
        <f t="shared" si="9"/>
        <v/>
      </c>
      <c r="L134" s="17" t="str">
        <f t="shared" si="9"/>
        <v/>
      </c>
      <c r="M134" s="17" t="str">
        <f t="shared" si="9"/>
        <v/>
      </c>
      <c r="N134" s="17" t="str">
        <f t="shared" si="9"/>
        <v/>
      </c>
      <c r="O134" s="17" t="str">
        <f t="shared" si="9"/>
        <v/>
      </c>
    </row>
    <row r="135" spans="2:15" x14ac:dyDescent="0.2">
      <c r="B135" s="41"/>
      <c r="C135" s="1" t="str">
        <f>IF(B135="","",VLOOKUP(B135,'base élèves'!$A$2:$D$525,2))</f>
        <v/>
      </c>
      <c r="D135" s="1" t="str">
        <f>IF(B135="","",VLOOKUP(B135,'base élèves'!$A$2:$D$525,3))</f>
        <v/>
      </c>
      <c r="E135" s="1" t="str">
        <f>IF(B135="","",VLOOKUP(B135,'base élèves'!$A$2:$D$525,4))</f>
        <v/>
      </c>
      <c r="F135" s="17" t="str">
        <f t="shared" si="10"/>
        <v/>
      </c>
      <c r="G135" s="17" t="str">
        <f t="shared" si="10"/>
        <v/>
      </c>
      <c r="H135" s="17" t="str">
        <f t="shared" si="10"/>
        <v/>
      </c>
      <c r="I135" s="17" t="str">
        <f t="shared" si="10"/>
        <v/>
      </c>
      <c r="J135" s="17" t="str">
        <f t="shared" si="10"/>
        <v/>
      </c>
      <c r="K135" s="17" t="str">
        <f t="shared" si="9"/>
        <v/>
      </c>
      <c r="L135" s="17" t="str">
        <f t="shared" si="9"/>
        <v/>
      </c>
      <c r="M135" s="17" t="str">
        <f t="shared" si="9"/>
        <v/>
      </c>
      <c r="N135" s="17" t="str">
        <f t="shared" si="9"/>
        <v/>
      </c>
      <c r="O135" s="17" t="str">
        <f t="shared" si="9"/>
        <v/>
      </c>
    </row>
    <row r="136" spans="2:15" x14ac:dyDescent="0.2">
      <c r="B136" s="41"/>
      <c r="C136" s="1" t="str">
        <f>IF(B136="","",VLOOKUP(B136,'base élèves'!$A$2:$D$525,2))</f>
        <v/>
      </c>
      <c r="D136" s="1" t="str">
        <f>IF(B136="","",VLOOKUP(B136,'base élèves'!$A$2:$D$525,3))</f>
        <v/>
      </c>
      <c r="E136" s="1" t="str">
        <f>IF(B136="","",VLOOKUP(B136,'base élèves'!$A$2:$D$525,4))</f>
        <v/>
      </c>
      <c r="F136" s="17" t="str">
        <f t="shared" si="10"/>
        <v/>
      </c>
      <c r="G136" s="17" t="str">
        <f t="shared" si="10"/>
        <v/>
      </c>
      <c r="H136" s="17" t="str">
        <f t="shared" si="10"/>
        <v/>
      </c>
      <c r="I136" s="17" t="str">
        <f t="shared" si="10"/>
        <v/>
      </c>
      <c r="J136" s="17" t="str">
        <f t="shared" si="10"/>
        <v/>
      </c>
      <c r="K136" s="17" t="str">
        <f t="shared" si="9"/>
        <v/>
      </c>
      <c r="L136" s="17" t="str">
        <f t="shared" si="9"/>
        <v/>
      </c>
      <c r="M136" s="17" t="str">
        <f t="shared" si="9"/>
        <v/>
      </c>
      <c r="N136" s="17" t="str">
        <f t="shared" si="9"/>
        <v/>
      </c>
      <c r="O136" s="17" t="str">
        <f t="shared" si="9"/>
        <v/>
      </c>
    </row>
    <row r="137" spans="2:15" x14ac:dyDescent="0.2">
      <c r="B137" s="41"/>
      <c r="C137" s="1" t="str">
        <f>IF(B137="","",VLOOKUP(B137,'base élèves'!$A$2:$D$525,2))</f>
        <v/>
      </c>
      <c r="D137" s="1" t="str">
        <f>IF(B137="","",VLOOKUP(B137,'base élèves'!$A$2:$D$525,3))</f>
        <v/>
      </c>
      <c r="E137" s="1" t="str">
        <f>IF(B137="","",VLOOKUP(B137,'base élèves'!$A$2:$D$525,4))</f>
        <v/>
      </c>
      <c r="F137" s="17" t="str">
        <f t="shared" si="10"/>
        <v/>
      </c>
      <c r="G137" s="17" t="str">
        <f t="shared" si="10"/>
        <v/>
      </c>
      <c r="H137" s="17" t="str">
        <f t="shared" si="10"/>
        <v/>
      </c>
      <c r="I137" s="17" t="str">
        <f t="shared" si="10"/>
        <v/>
      </c>
      <c r="J137" s="17" t="str">
        <f t="shared" si="10"/>
        <v/>
      </c>
      <c r="K137" s="17" t="str">
        <f t="shared" si="9"/>
        <v/>
      </c>
      <c r="L137" s="17" t="str">
        <f t="shared" si="9"/>
        <v/>
      </c>
      <c r="M137" s="17" t="str">
        <f t="shared" si="9"/>
        <v/>
      </c>
      <c r="N137" s="17" t="str">
        <f t="shared" si="9"/>
        <v/>
      </c>
      <c r="O137" s="17" t="str">
        <f t="shared" si="9"/>
        <v/>
      </c>
    </row>
    <row r="138" spans="2:15" x14ac:dyDescent="0.2">
      <c r="B138" s="41"/>
      <c r="C138" s="1" t="str">
        <f>IF(B138="","",VLOOKUP(B138,'base élèves'!$A$2:$D$525,2))</f>
        <v/>
      </c>
      <c r="D138" s="1" t="str">
        <f>IF(B138="","",VLOOKUP(B138,'base élèves'!$A$2:$D$525,3))</f>
        <v/>
      </c>
      <c r="E138" s="1" t="str">
        <f>IF(B138="","",VLOOKUP(B138,'base élèves'!$A$2:$D$525,4))</f>
        <v/>
      </c>
      <c r="F138" s="17" t="str">
        <f t="shared" si="10"/>
        <v/>
      </c>
      <c r="G138" s="17" t="str">
        <f t="shared" si="10"/>
        <v/>
      </c>
      <c r="H138" s="17" t="str">
        <f t="shared" si="10"/>
        <v/>
      </c>
      <c r="I138" s="17" t="str">
        <f t="shared" si="10"/>
        <v/>
      </c>
      <c r="J138" s="17" t="str">
        <f t="shared" si="10"/>
        <v/>
      </c>
      <c r="K138" s="17" t="str">
        <f t="shared" si="9"/>
        <v/>
      </c>
      <c r="L138" s="17" t="str">
        <f t="shared" si="9"/>
        <v/>
      </c>
      <c r="M138" s="17" t="str">
        <f t="shared" si="9"/>
        <v/>
      </c>
      <c r="N138" s="17" t="str">
        <f t="shared" si="9"/>
        <v/>
      </c>
      <c r="O138" s="17" t="str">
        <f t="shared" si="9"/>
        <v/>
      </c>
    </row>
    <row r="139" spans="2:15" x14ac:dyDescent="0.2">
      <c r="B139" s="41"/>
      <c r="C139" s="1" t="str">
        <f>IF(B139="","",VLOOKUP(B139,'base élèves'!$A$2:$D$525,2))</f>
        <v/>
      </c>
      <c r="D139" s="1" t="str">
        <f>IF(B139="","",VLOOKUP(B139,'base élèves'!$A$2:$D$525,3))</f>
        <v/>
      </c>
      <c r="E139" s="1" t="str">
        <f>IF(B139="","",VLOOKUP(B139,'base élèves'!$A$2:$D$525,4))</f>
        <v/>
      </c>
      <c r="F139" s="17" t="str">
        <f t="shared" si="10"/>
        <v/>
      </c>
      <c r="G139" s="17" t="str">
        <f t="shared" si="10"/>
        <v/>
      </c>
      <c r="H139" s="17" t="str">
        <f t="shared" si="10"/>
        <v/>
      </c>
      <c r="I139" s="17" t="str">
        <f t="shared" si="10"/>
        <v/>
      </c>
      <c r="J139" s="17" t="str">
        <f t="shared" si="10"/>
        <v/>
      </c>
      <c r="K139" s="17" t="str">
        <f t="shared" si="9"/>
        <v/>
      </c>
      <c r="L139" s="17" t="str">
        <f t="shared" si="9"/>
        <v/>
      </c>
      <c r="M139" s="17" t="str">
        <f t="shared" si="9"/>
        <v/>
      </c>
      <c r="N139" s="17" t="str">
        <f t="shared" si="9"/>
        <v/>
      </c>
      <c r="O139" s="17" t="str">
        <f t="shared" si="9"/>
        <v/>
      </c>
    </row>
    <row r="140" spans="2:15" x14ac:dyDescent="0.2">
      <c r="B140" s="41"/>
      <c r="C140" s="1" t="str">
        <f>IF(B140="","",VLOOKUP(B140,'base élèves'!$A$2:$D$525,2))</f>
        <v/>
      </c>
      <c r="D140" s="1" t="str">
        <f>IF(B140="","",VLOOKUP(B140,'base élèves'!$A$2:$D$525,3))</f>
        <v/>
      </c>
      <c r="E140" s="1" t="str">
        <f>IF(B140="","",VLOOKUP(B140,'base élèves'!$A$2:$D$525,4))</f>
        <v/>
      </c>
      <c r="F140" s="17" t="str">
        <f t="shared" si="10"/>
        <v/>
      </c>
      <c r="G140" s="17" t="str">
        <f t="shared" si="10"/>
        <v/>
      </c>
      <c r="H140" s="17" t="str">
        <f t="shared" si="10"/>
        <v/>
      </c>
      <c r="I140" s="17" t="str">
        <f t="shared" si="10"/>
        <v/>
      </c>
      <c r="J140" s="17" t="str">
        <f t="shared" si="10"/>
        <v/>
      </c>
      <c r="K140" s="17" t="str">
        <f t="shared" si="9"/>
        <v/>
      </c>
      <c r="L140" s="17" t="str">
        <f t="shared" si="9"/>
        <v/>
      </c>
      <c r="M140" s="17" t="str">
        <f t="shared" si="9"/>
        <v/>
      </c>
      <c r="N140" s="17" t="str">
        <f t="shared" si="9"/>
        <v/>
      </c>
      <c r="O140" s="17" t="str">
        <f t="shared" si="9"/>
        <v/>
      </c>
    </row>
    <row r="141" spans="2:15" x14ac:dyDescent="0.2">
      <c r="B141" s="41"/>
      <c r="C141" s="1" t="str">
        <f>IF(B141="","",VLOOKUP(B141,'base élèves'!$A$2:$D$525,2))</f>
        <v/>
      </c>
      <c r="D141" s="1" t="str">
        <f>IF(B141="","",VLOOKUP(B141,'base élèves'!$A$2:$D$525,3))</f>
        <v/>
      </c>
      <c r="E141" s="1" t="str">
        <f>IF(B141="","",VLOOKUP(B141,'base élèves'!$A$2:$D$525,4))</f>
        <v/>
      </c>
      <c r="F141" s="17" t="str">
        <f t="shared" si="10"/>
        <v/>
      </c>
      <c r="G141" s="17" t="str">
        <f t="shared" si="10"/>
        <v/>
      </c>
      <c r="H141" s="17" t="str">
        <f t="shared" si="10"/>
        <v/>
      </c>
      <c r="I141" s="17" t="str">
        <f t="shared" si="10"/>
        <v/>
      </c>
      <c r="J141" s="17" t="str">
        <f t="shared" si="10"/>
        <v/>
      </c>
      <c r="K141" s="17" t="str">
        <f t="shared" si="9"/>
        <v/>
      </c>
      <c r="L141" s="17" t="str">
        <f t="shared" si="9"/>
        <v/>
      </c>
      <c r="M141" s="17" t="str">
        <f t="shared" si="9"/>
        <v/>
      </c>
      <c r="N141" s="17" t="str">
        <f t="shared" si="9"/>
        <v/>
      </c>
      <c r="O141" s="17" t="str">
        <f t="shared" si="9"/>
        <v/>
      </c>
    </row>
    <row r="142" spans="2:15" x14ac:dyDescent="0.2">
      <c r="B142" s="41"/>
      <c r="C142" s="1" t="str">
        <f>IF(B142="","",VLOOKUP(B142,'base élèves'!$A$2:$D$525,2))</f>
        <v/>
      </c>
      <c r="D142" s="1" t="str">
        <f>IF(B142="","",VLOOKUP(B142,'base élèves'!$A$2:$D$525,3))</f>
        <v/>
      </c>
      <c r="E142" s="1" t="str">
        <f>IF(B142="","",VLOOKUP(B142,'base élèves'!$A$2:$D$525,4))</f>
        <v/>
      </c>
      <c r="F142" s="17" t="str">
        <f t="shared" si="10"/>
        <v/>
      </c>
      <c r="G142" s="17" t="str">
        <f t="shared" si="10"/>
        <v/>
      </c>
      <c r="H142" s="17" t="str">
        <f t="shared" si="10"/>
        <v/>
      </c>
      <c r="I142" s="17" t="str">
        <f t="shared" si="10"/>
        <v/>
      </c>
      <c r="J142" s="17" t="str">
        <f t="shared" si="10"/>
        <v/>
      </c>
      <c r="K142" s="17" t="str">
        <f t="shared" si="9"/>
        <v/>
      </c>
      <c r="L142" s="17" t="str">
        <f t="shared" si="9"/>
        <v/>
      </c>
      <c r="M142" s="17" t="str">
        <f t="shared" si="9"/>
        <v/>
      </c>
      <c r="N142" s="17" t="str">
        <f t="shared" si="9"/>
        <v/>
      </c>
      <c r="O142" s="17" t="str">
        <f t="shared" si="9"/>
        <v/>
      </c>
    </row>
    <row r="143" spans="2:15" x14ac:dyDescent="0.2">
      <c r="B143" s="41"/>
      <c r="C143" s="1" t="str">
        <f>IF(B143="","",VLOOKUP(B143,'base élèves'!$A$2:$D$525,2))</f>
        <v/>
      </c>
      <c r="D143" s="1" t="str">
        <f>IF(B143="","",VLOOKUP(B143,'base élèves'!$A$2:$D$525,3))</f>
        <v/>
      </c>
      <c r="E143" s="1" t="str">
        <f>IF(B143="","",VLOOKUP(B143,'base élèves'!$A$2:$D$525,4))</f>
        <v/>
      </c>
      <c r="F143" s="17" t="str">
        <f t="shared" si="10"/>
        <v/>
      </c>
      <c r="G143" s="17" t="str">
        <f t="shared" si="10"/>
        <v/>
      </c>
      <c r="H143" s="17" t="str">
        <f t="shared" si="10"/>
        <v/>
      </c>
      <c r="I143" s="17" t="str">
        <f t="shared" si="10"/>
        <v/>
      </c>
      <c r="J143" s="17" t="str">
        <f t="shared" si="10"/>
        <v/>
      </c>
      <c r="K143" s="17" t="str">
        <f t="shared" si="9"/>
        <v/>
      </c>
      <c r="L143" s="17" t="str">
        <f t="shared" si="9"/>
        <v/>
      </c>
      <c r="M143" s="17" t="str">
        <f t="shared" si="9"/>
        <v/>
      </c>
      <c r="N143" s="17" t="str">
        <f t="shared" si="9"/>
        <v/>
      </c>
      <c r="O143" s="17" t="str">
        <f t="shared" si="9"/>
        <v/>
      </c>
    </row>
    <row r="144" spans="2:15" x14ac:dyDescent="0.2">
      <c r="B144" s="41"/>
      <c r="C144" s="1" t="str">
        <f>IF(B144="","",VLOOKUP(B144,'base élèves'!$A$2:$D$525,2))</f>
        <v/>
      </c>
      <c r="D144" s="1" t="str">
        <f>IF(B144="","",VLOOKUP(B144,'base élèves'!$A$2:$D$525,3))</f>
        <v/>
      </c>
      <c r="E144" s="1" t="str">
        <f>IF(B144="","",VLOOKUP(B144,'base élèves'!$A$2:$D$525,4))</f>
        <v/>
      </c>
      <c r="F144" s="17" t="str">
        <f t="shared" si="10"/>
        <v/>
      </c>
      <c r="G144" s="17" t="str">
        <f t="shared" si="10"/>
        <v/>
      </c>
      <c r="H144" s="17" t="str">
        <f t="shared" si="10"/>
        <v/>
      </c>
      <c r="I144" s="17" t="str">
        <f t="shared" si="10"/>
        <v/>
      </c>
      <c r="J144" s="17" t="str">
        <f t="shared" si="10"/>
        <v/>
      </c>
      <c r="K144" s="17" t="str">
        <f t="shared" si="9"/>
        <v/>
      </c>
      <c r="L144" s="17" t="str">
        <f t="shared" si="9"/>
        <v/>
      </c>
      <c r="M144" s="17" t="str">
        <f t="shared" si="9"/>
        <v/>
      </c>
      <c r="N144" s="17" t="str">
        <f t="shared" si="9"/>
        <v/>
      </c>
      <c r="O144" s="17" t="str">
        <f t="shared" si="9"/>
        <v/>
      </c>
    </row>
    <row r="145" spans="2:15" x14ac:dyDescent="0.2">
      <c r="B145" s="41"/>
      <c r="C145" s="1" t="str">
        <f>IF(B145="","",VLOOKUP(B145,'base élèves'!$A$2:$D$525,2))</f>
        <v/>
      </c>
      <c r="D145" s="1" t="str">
        <f>IF(B145="","",VLOOKUP(B145,'base élèves'!$A$2:$D$525,3))</f>
        <v/>
      </c>
      <c r="E145" s="1" t="str">
        <f>IF(B145="","",VLOOKUP(B145,'base élèves'!$A$2:$D$525,4))</f>
        <v/>
      </c>
      <c r="F145" s="17" t="str">
        <f t="shared" si="10"/>
        <v/>
      </c>
      <c r="G145" s="17" t="str">
        <f t="shared" si="10"/>
        <v/>
      </c>
      <c r="H145" s="17" t="str">
        <f t="shared" si="10"/>
        <v/>
      </c>
      <c r="I145" s="17" t="str">
        <f t="shared" si="10"/>
        <v/>
      </c>
      <c r="J145" s="17" t="str">
        <f t="shared" si="10"/>
        <v/>
      </c>
      <c r="K145" s="17" t="str">
        <f t="shared" si="9"/>
        <v/>
      </c>
      <c r="L145" s="17" t="str">
        <f t="shared" si="9"/>
        <v/>
      </c>
      <c r="M145" s="17" t="str">
        <f t="shared" si="9"/>
        <v/>
      </c>
      <c r="N145" s="17" t="str">
        <f t="shared" si="9"/>
        <v/>
      </c>
      <c r="O145" s="17" t="str">
        <f t="shared" si="9"/>
        <v/>
      </c>
    </row>
    <row r="146" spans="2:15" x14ac:dyDescent="0.2">
      <c r="B146" s="41"/>
      <c r="C146" s="1" t="str">
        <f>IF(B146="","",VLOOKUP(B146,'base élèves'!$A$2:$D$525,2))</f>
        <v/>
      </c>
      <c r="D146" s="1" t="str">
        <f>IF(B146="","",VLOOKUP(B146,'base élèves'!$A$2:$D$525,3))</f>
        <v/>
      </c>
      <c r="E146" s="1" t="str">
        <f>IF(B146="","",VLOOKUP(B146,'base élèves'!$A$2:$D$525,4))</f>
        <v/>
      </c>
      <c r="F146" s="17" t="str">
        <f t="shared" si="10"/>
        <v/>
      </c>
      <c r="G146" s="17" t="str">
        <f t="shared" si="10"/>
        <v/>
      </c>
      <c r="H146" s="17" t="str">
        <f t="shared" si="10"/>
        <v/>
      </c>
      <c r="I146" s="17" t="str">
        <f t="shared" si="10"/>
        <v/>
      </c>
      <c r="J146" s="17" t="str">
        <f t="shared" si="10"/>
        <v/>
      </c>
      <c r="K146" s="17" t="str">
        <f t="shared" si="9"/>
        <v/>
      </c>
      <c r="L146" s="17" t="str">
        <f t="shared" si="9"/>
        <v/>
      </c>
      <c r="M146" s="17" t="str">
        <f t="shared" si="9"/>
        <v/>
      </c>
      <c r="N146" s="17" t="str">
        <f t="shared" si="9"/>
        <v/>
      </c>
      <c r="O146" s="17" t="str">
        <f t="shared" si="9"/>
        <v/>
      </c>
    </row>
    <row r="147" spans="2:15" x14ac:dyDescent="0.2">
      <c r="B147" s="41"/>
      <c r="C147" s="1" t="str">
        <f>IF(B147="","",VLOOKUP(B147,'base élèves'!$A$2:$D$525,2))</f>
        <v/>
      </c>
      <c r="D147" s="1" t="str">
        <f>IF(B147="","",VLOOKUP(B147,'base élèves'!$A$2:$D$525,3))</f>
        <v/>
      </c>
      <c r="E147" s="1" t="str">
        <f>IF(B147="","",VLOOKUP(B147,'base élèves'!$A$2:$D$525,4))</f>
        <v/>
      </c>
      <c r="F147" s="17" t="str">
        <f t="shared" si="10"/>
        <v/>
      </c>
      <c r="G147" s="17" t="str">
        <f t="shared" si="10"/>
        <v/>
      </c>
      <c r="H147" s="17" t="str">
        <f t="shared" si="10"/>
        <v/>
      </c>
      <c r="I147" s="17" t="str">
        <f t="shared" si="10"/>
        <v/>
      </c>
      <c r="J147" s="17" t="str">
        <f t="shared" si="10"/>
        <v/>
      </c>
      <c r="K147" s="17" t="str">
        <f t="shared" si="9"/>
        <v/>
      </c>
      <c r="L147" s="17" t="str">
        <f t="shared" si="9"/>
        <v/>
      </c>
      <c r="M147" s="17" t="str">
        <f t="shared" si="9"/>
        <v/>
      </c>
      <c r="N147" s="17" t="str">
        <f t="shared" si="9"/>
        <v/>
      </c>
      <c r="O147" s="17" t="str">
        <f t="shared" si="9"/>
        <v/>
      </c>
    </row>
    <row r="148" spans="2:15" x14ac:dyDescent="0.2">
      <c r="B148" s="41"/>
      <c r="C148" s="1" t="str">
        <f>IF(B148="","",VLOOKUP(B148,'base élèves'!$A$2:$D$525,2))</f>
        <v/>
      </c>
      <c r="D148" s="1" t="str">
        <f>IF(B148="","",VLOOKUP(B148,'base élèves'!$A$2:$D$525,3))</f>
        <v/>
      </c>
      <c r="E148" s="1" t="str">
        <f>IF(B148="","",VLOOKUP(B148,'base élèves'!$A$2:$D$525,4))</f>
        <v/>
      </c>
      <c r="F148" s="17" t="str">
        <f t="shared" si="10"/>
        <v/>
      </c>
      <c r="G148" s="17" t="str">
        <f t="shared" si="10"/>
        <v/>
      </c>
      <c r="H148" s="17" t="str">
        <f t="shared" si="10"/>
        <v/>
      </c>
      <c r="I148" s="17" t="str">
        <f t="shared" si="10"/>
        <v/>
      </c>
      <c r="J148" s="17" t="str">
        <f t="shared" si="10"/>
        <v/>
      </c>
      <c r="K148" s="17" t="str">
        <f t="shared" si="9"/>
        <v/>
      </c>
      <c r="L148" s="17" t="str">
        <f t="shared" si="9"/>
        <v/>
      </c>
      <c r="M148" s="17" t="str">
        <f t="shared" si="9"/>
        <v/>
      </c>
      <c r="N148" s="17" t="str">
        <f t="shared" si="9"/>
        <v/>
      </c>
      <c r="O148" s="17" t="str">
        <f t="shared" si="9"/>
        <v/>
      </c>
    </row>
    <row r="149" spans="2:15" x14ac:dyDescent="0.2">
      <c r="B149" s="41"/>
      <c r="C149" s="1" t="str">
        <f>IF(B149="","",VLOOKUP(B149,'base élèves'!$A$2:$D$525,2))</f>
        <v/>
      </c>
      <c r="D149" s="1" t="str">
        <f>IF(B149="","",VLOOKUP(B149,'base élèves'!$A$2:$D$525,3))</f>
        <v/>
      </c>
      <c r="E149" s="1" t="str">
        <f>IF(B149="","",VLOOKUP(B149,'base élèves'!$A$2:$D$525,4))</f>
        <v/>
      </c>
      <c r="F149" s="17" t="str">
        <f t="shared" si="10"/>
        <v/>
      </c>
      <c r="G149" s="17" t="str">
        <f t="shared" si="10"/>
        <v/>
      </c>
      <c r="H149" s="17" t="str">
        <f t="shared" si="10"/>
        <v/>
      </c>
      <c r="I149" s="17" t="str">
        <f t="shared" si="10"/>
        <v/>
      </c>
      <c r="J149" s="17" t="str">
        <f t="shared" si="10"/>
        <v/>
      </c>
      <c r="K149" s="17" t="str">
        <f t="shared" si="9"/>
        <v/>
      </c>
      <c r="L149" s="17" t="str">
        <f t="shared" si="9"/>
        <v/>
      </c>
      <c r="M149" s="17" t="str">
        <f t="shared" si="9"/>
        <v/>
      </c>
      <c r="N149" s="17" t="str">
        <f t="shared" si="9"/>
        <v/>
      </c>
      <c r="O149" s="17" t="str">
        <f t="shared" si="9"/>
        <v/>
      </c>
    </row>
    <row r="150" spans="2:15" x14ac:dyDescent="0.2">
      <c r="B150" s="41"/>
      <c r="C150" s="1" t="str">
        <f>IF(B150="","",VLOOKUP(B150,'base élèves'!$A$2:$D$525,2))</f>
        <v/>
      </c>
      <c r="D150" s="1" t="str">
        <f>IF(B150="","",VLOOKUP(B150,'base élèves'!$A$2:$D$525,3))</f>
        <v/>
      </c>
      <c r="E150" s="1" t="str">
        <f>IF(B150="","",VLOOKUP(B150,'base élèves'!$A$2:$D$525,4))</f>
        <v/>
      </c>
      <c r="F150" s="17" t="str">
        <f t="shared" si="10"/>
        <v/>
      </c>
      <c r="G150" s="17" t="str">
        <f t="shared" si="10"/>
        <v/>
      </c>
      <c r="H150" s="17" t="str">
        <f t="shared" si="10"/>
        <v/>
      </c>
      <c r="I150" s="17" t="str">
        <f t="shared" si="10"/>
        <v/>
      </c>
      <c r="J150" s="17" t="str">
        <f t="shared" si="10"/>
        <v/>
      </c>
      <c r="K150" s="17" t="str">
        <f t="shared" si="9"/>
        <v/>
      </c>
      <c r="L150" s="17" t="str">
        <f t="shared" si="9"/>
        <v/>
      </c>
      <c r="M150" s="17" t="str">
        <f t="shared" si="9"/>
        <v/>
      </c>
      <c r="N150" s="17" t="str">
        <f t="shared" si="9"/>
        <v/>
      </c>
      <c r="O150" s="17" t="str">
        <f t="shared" si="9"/>
        <v/>
      </c>
    </row>
    <row r="151" spans="2:15" x14ac:dyDescent="0.2">
      <c r="B151" s="41"/>
      <c r="C151" s="1" t="str">
        <f>IF(B151="","",VLOOKUP(B151,'base élèves'!$A$2:$D$525,2))</f>
        <v/>
      </c>
      <c r="D151" s="1" t="str">
        <f>IF(B151="","",VLOOKUP(B151,'base élèves'!$A$2:$D$525,3))</f>
        <v/>
      </c>
      <c r="E151" s="1" t="str">
        <f>IF(B151="","",VLOOKUP(B151,'base élèves'!$A$2:$D$525,4))</f>
        <v/>
      </c>
      <c r="F151" s="17" t="str">
        <f t="shared" si="10"/>
        <v/>
      </c>
      <c r="G151" s="17" t="str">
        <f t="shared" si="10"/>
        <v/>
      </c>
      <c r="H151" s="17" t="str">
        <f t="shared" si="10"/>
        <v/>
      </c>
      <c r="I151" s="17" t="str">
        <f t="shared" si="10"/>
        <v/>
      </c>
      <c r="J151" s="17" t="str">
        <f t="shared" si="10"/>
        <v/>
      </c>
      <c r="K151" s="17" t="str">
        <f t="shared" si="9"/>
        <v/>
      </c>
      <c r="L151" s="17" t="str">
        <f t="shared" si="9"/>
        <v/>
      </c>
      <c r="M151" s="17" t="str">
        <f t="shared" si="9"/>
        <v/>
      </c>
      <c r="N151" s="17" t="str">
        <f t="shared" si="9"/>
        <v/>
      </c>
      <c r="O151" s="17" t="str">
        <f t="shared" si="9"/>
        <v/>
      </c>
    </row>
    <row r="152" spans="2:15" x14ac:dyDescent="0.2">
      <c r="B152" s="41"/>
      <c r="C152" s="1" t="str">
        <f>IF(B152="","",VLOOKUP(B152,'base élèves'!$A$2:$D$525,2))</f>
        <v/>
      </c>
      <c r="D152" s="1" t="str">
        <f>IF(B152="","",VLOOKUP(B152,'base élèves'!$A$2:$D$525,3))</f>
        <v/>
      </c>
      <c r="E152" s="1" t="str">
        <f>IF(B152="","",VLOOKUP(B152,'base élèves'!$A$2:$D$525,4))</f>
        <v/>
      </c>
      <c r="F152" s="17" t="str">
        <f t="shared" si="10"/>
        <v/>
      </c>
      <c r="G152" s="17" t="str">
        <f t="shared" si="10"/>
        <v/>
      </c>
      <c r="H152" s="17" t="str">
        <f t="shared" si="10"/>
        <v/>
      </c>
      <c r="I152" s="17" t="str">
        <f t="shared" si="10"/>
        <v/>
      </c>
      <c r="J152" s="17" t="str">
        <f t="shared" si="10"/>
        <v/>
      </c>
      <c r="K152" s="17" t="str">
        <f t="shared" si="9"/>
        <v/>
      </c>
      <c r="L152" s="17" t="str">
        <f t="shared" si="9"/>
        <v/>
      </c>
      <c r="M152" s="17" t="str">
        <f t="shared" si="9"/>
        <v/>
      </c>
      <c r="N152" s="17" t="str">
        <f t="shared" si="9"/>
        <v/>
      </c>
      <c r="O152" s="17" t="str">
        <f t="shared" si="9"/>
        <v/>
      </c>
    </row>
    <row r="153" spans="2:15" x14ac:dyDescent="0.2">
      <c r="B153" s="41"/>
      <c r="C153" s="1" t="str">
        <f>IF(B153="","",VLOOKUP(B153,'base élèves'!$A$2:$D$525,2))</f>
        <v/>
      </c>
      <c r="D153" s="1" t="str">
        <f>IF(B153="","",VLOOKUP(B153,'base élèves'!$A$2:$D$525,3))</f>
        <v/>
      </c>
      <c r="E153" s="1" t="str">
        <f>IF(B153="","",VLOOKUP(B153,'base élèves'!$A$2:$D$525,4))</f>
        <v/>
      </c>
      <c r="F153" s="17" t="str">
        <f t="shared" si="10"/>
        <v/>
      </c>
      <c r="G153" s="17" t="str">
        <f t="shared" si="10"/>
        <v/>
      </c>
      <c r="H153" s="17" t="str">
        <f t="shared" si="10"/>
        <v/>
      </c>
      <c r="I153" s="17" t="str">
        <f t="shared" si="10"/>
        <v/>
      </c>
      <c r="J153" s="17" t="str">
        <f t="shared" si="10"/>
        <v/>
      </c>
      <c r="K153" s="17" t="str">
        <f t="shared" ref="K153:O203" si="11">IF($E153=K$9,$A153,"")</f>
        <v/>
      </c>
      <c r="L153" s="17" t="str">
        <f t="shared" si="11"/>
        <v/>
      </c>
      <c r="M153" s="17" t="str">
        <f t="shared" si="11"/>
        <v/>
      </c>
      <c r="N153" s="17" t="str">
        <f t="shared" si="11"/>
        <v/>
      </c>
      <c r="O153" s="17" t="str">
        <f t="shared" si="11"/>
        <v/>
      </c>
    </row>
    <row r="154" spans="2:15" x14ac:dyDescent="0.2">
      <c r="B154" s="41"/>
      <c r="C154" s="1" t="str">
        <f>IF(B154="","",VLOOKUP(B154,'base élèves'!$A$2:$D$525,2))</f>
        <v/>
      </c>
      <c r="D154" s="1" t="str">
        <f>IF(B154="","",VLOOKUP(B154,'base élèves'!$A$2:$D$525,3))</f>
        <v/>
      </c>
      <c r="E154" s="1" t="str">
        <f>IF(B154="","",VLOOKUP(B154,'base élèves'!$A$2:$D$525,4))</f>
        <v/>
      </c>
      <c r="F154" s="17" t="str">
        <f t="shared" ref="F154:J204" si="12">IF($E154=F$9,$A154,"")</f>
        <v/>
      </c>
      <c r="G154" s="17" t="str">
        <f t="shared" si="12"/>
        <v/>
      </c>
      <c r="H154" s="17" t="str">
        <f t="shared" si="12"/>
        <v/>
      </c>
      <c r="I154" s="17" t="str">
        <f t="shared" si="12"/>
        <v/>
      </c>
      <c r="J154" s="17" t="str">
        <f t="shared" si="12"/>
        <v/>
      </c>
      <c r="K154" s="17" t="str">
        <f t="shared" si="11"/>
        <v/>
      </c>
      <c r="L154" s="17" t="str">
        <f t="shared" si="11"/>
        <v/>
      </c>
      <c r="M154" s="17" t="str">
        <f t="shared" si="11"/>
        <v/>
      </c>
      <c r="N154" s="17" t="str">
        <f t="shared" si="11"/>
        <v/>
      </c>
      <c r="O154" s="17" t="str">
        <f t="shared" si="11"/>
        <v/>
      </c>
    </row>
    <row r="155" spans="2:15" x14ac:dyDescent="0.2">
      <c r="B155" s="41"/>
      <c r="C155" s="1" t="str">
        <f>IF(B155="","",VLOOKUP(B155,'base élèves'!$A$2:$D$525,2))</f>
        <v/>
      </c>
      <c r="D155" s="1" t="str">
        <f>IF(B155="","",VLOOKUP(B155,'base élèves'!$A$2:$D$525,3))</f>
        <v/>
      </c>
      <c r="E155" s="1" t="str">
        <f>IF(B155="","",VLOOKUP(B155,'base élèves'!$A$2:$D$525,4))</f>
        <v/>
      </c>
      <c r="F155" s="17" t="str">
        <f t="shared" si="12"/>
        <v/>
      </c>
      <c r="G155" s="17" t="str">
        <f t="shared" si="12"/>
        <v/>
      </c>
      <c r="H155" s="17" t="str">
        <f t="shared" si="12"/>
        <v/>
      </c>
      <c r="I155" s="17" t="str">
        <f t="shared" si="12"/>
        <v/>
      </c>
      <c r="J155" s="17" t="str">
        <f t="shared" si="12"/>
        <v/>
      </c>
      <c r="K155" s="17" t="str">
        <f t="shared" si="11"/>
        <v/>
      </c>
      <c r="L155" s="17" t="str">
        <f t="shared" si="11"/>
        <v/>
      </c>
      <c r="M155" s="17" t="str">
        <f t="shared" si="11"/>
        <v/>
      </c>
      <c r="N155" s="17" t="str">
        <f t="shared" si="11"/>
        <v/>
      </c>
      <c r="O155" s="17" t="str">
        <f t="shared" si="11"/>
        <v/>
      </c>
    </row>
    <row r="156" spans="2:15" x14ac:dyDescent="0.2">
      <c r="B156" s="41"/>
      <c r="C156" s="1" t="str">
        <f>IF(B156="","",VLOOKUP(B156,'base élèves'!$A$2:$D$525,2))</f>
        <v/>
      </c>
      <c r="D156" s="1" t="str">
        <f>IF(B156="","",VLOOKUP(B156,'base élèves'!$A$2:$D$525,3))</f>
        <v/>
      </c>
      <c r="E156" s="1" t="str">
        <f>IF(B156="","",VLOOKUP(B156,'base élèves'!$A$2:$D$525,4))</f>
        <v/>
      </c>
      <c r="F156" s="17" t="str">
        <f t="shared" si="12"/>
        <v/>
      </c>
      <c r="G156" s="17" t="str">
        <f t="shared" si="12"/>
        <v/>
      </c>
      <c r="H156" s="17" t="str">
        <f t="shared" si="12"/>
        <v/>
      </c>
      <c r="I156" s="17" t="str">
        <f t="shared" si="12"/>
        <v/>
      </c>
      <c r="J156" s="17" t="str">
        <f t="shared" si="12"/>
        <v/>
      </c>
      <c r="K156" s="17" t="str">
        <f t="shared" si="11"/>
        <v/>
      </c>
      <c r="L156" s="17" t="str">
        <f t="shared" si="11"/>
        <v/>
      </c>
      <c r="M156" s="17" t="str">
        <f t="shared" si="11"/>
        <v/>
      </c>
      <c r="N156" s="17" t="str">
        <f t="shared" si="11"/>
        <v/>
      </c>
      <c r="O156" s="17" t="str">
        <f t="shared" si="11"/>
        <v/>
      </c>
    </row>
    <row r="157" spans="2:15" x14ac:dyDescent="0.2">
      <c r="B157" s="41"/>
      <c r="C157" s="1" t="str">
        <f>IF(B157="","",VLOOKUP(B157,'base élèves'!$A$2:$D$525,2))</f>
        <v/>
      </c>
      <c r="D157" s="1" t="str">
        <f>IF(B157="","",VLOOKUP(B157,'base élèves'!$A$2:$D$525,3))</f>
        <v/>
      </c>
      <c r="E157" s="1" t="str">
        <f>IF(B157="","",VLOOKUP(B157,'base élèves'!$A$2:$D$525,4))</f>
        <v/>
      </c>
      <c r="F157" s="17" t="str">
        <f t="shared" si="12"/>
        <v/>
      </c>
      <c r="G157" s="17" t="str">
        <f t="shared" si="12"/>
        <v/>
      </c>
      <c r="H157" s="17" t="str">
        <f t="shared" si="12"/>
        <v/>
      </c>
      <c r="I157" s="17" t="str">
        <f t="shared" si="12"/>
        <v/>
      </c>
      <c r="J157" s="17" t="str">
        <f t="shared" si="12"/>
        <v/>
      </c>
      <c r="K157" s="17" t="str">
        <f t="shared" si="11"/>
        <v/>
      </c>
      <c r="L157" s="17" t="str">
        <f t="shared" si="11"/>
        <v/>
      </c>
      <c r="M157" s="17" t="str">
        <f t="shared" si="11"/>
        <v/>
      </c>
      <c r="N157" s="17" t="str">
        <f t="shared" si="11"/>
        <v/>
      </c>
      <c r="O157" s="17" t="str">
        <f t="shared" si="11"/>
        <v/>
      </c>
    </row>
    <row r="158" spans="2:15" x14ac:dyDescent="0.2">
      <c r="B158" s="41"/>
      <c r="C158" s="1" t="str">
        <f>IF(B158="","",VLOOKUP(B158,'base élèves'!$A$2:$D$525,2))</f>
        <v/>
      </c>
      <c r="D158" s="1" t="str">
        <f>IF(B158="","",VLOOKUP(B158,'base élèves'!$A$2:$D$525,3))</f>
        <v/>
      </c>
      <c r="E158" s="1" t="str">
        <f>IF(B158="","",VLOOKUP(B158,'base élèves'!$A$2:$D$525,4))</f>
        <v/>
      </c>
      <c r="F158" s="17" t="str">
        <f t="shared" si="12"/>
        <v/>
      </c>
      <c r="G158" s="17" t="str">
        <f t="shared" si="12"/>
        <v/>
      </c>
      <c r="H158" s="17" t="str">
        <f t="shared" si="12"/>
        <v/>
      </c>
      <c r="I158" s="17" t="str">
        <f t="shared" si="12"/>
        <v/>
      </c>
      <c r="J158" s="17" t="str">
        <f t="shared" si="12"/>
        <v/>
      </c>
      <c r="K158" s="17" t="str">
        <f t="shared" si="11"/>
        <v/>
      </c>
      <c r="L158" s="17" t="str">
        <f t="shared" si="11"/>
        <v/>
      </c>
      <c r="M158" s="17" t="str">
        <f t="shared" si="11"/>
        <v/>
      </c>
      <c r="N158" s="17" t="str">
        <f t="shared" si="11"/>
        <v/>
      </c>
      <c r="O158" s="17" t="str">
        <f t="shared" si="11"/>
        <v/>
      </c>
    </row>
    <row r="159" spans="2:15" x14ac:dyDescent="0.2">
      <c r="B159" s="41"/>
      <c r="C159" s="1" t="str">
        <f>IF(B159="","",VLOOKUP(B159,'base élèves'!$A$2:$D$525,2))</f>
        <v/>
      </c>
      <c r="D159" s="1" t="str">
        <f>IF(B159="","",VLOOKUP(B159,'base élèves'!$A$2:$D$525,3))</f>
        <v/>
      </c>
      <c r="E159" s="1" t="str">
        <f>IF(B159="","",VLOOKUP(B159,'base élèves'!$A$2:$D$525,4))</f>
        <v/>
      </c>
      <c r="F159" s="17" t="str">
        <f t="shared" si="12"/>
        <v/>
      </c>
      <c r="G159" s="17" t="str">
        <f t="shared" si="12"/>
        <v/>
      </c>
      <c r="H159" s="17" t="str">
        <f t="shared" si="12"/>
        <v/>
      </c>
      <c r="I159" s="17" t="str">
        <f t="shared" si="12"/>
        <v/>
      </c>
      <c r="J159" s="17" t="str">
        <f t="shared" si="12"/>
        <v/>
      </c>
      <c r="K159" s="17" t="str">
        <f t="shared" si="11"/>
        <v/>
      </c>
      <c r="L159" s="17" t="str">
        <f t="shared" si="11"/>
        <v/>
      </c>
      <c r="M159" s="17" t="str">
        <f t="shared" si="11"/>
        <v/>
      </c>
      <c r="N159" s="17" t="str">
        <f t="shared" si="11"/>
        <v/>
      </c>
      <c r="O159" s="17" t="str">
        <f t="shared" si="11"/>
        <v/>
      </c>
    </row>
    <row r="160" spans="2:15" x14ac:dyDescent="0.2">
      <c r="B160" s="41"/>
      <c r="C160" s="1" t="str">
        <f>IF(B160="","",VLOOKUP(B160,'base élèves'!$A$2:$D$525,2))</f>
        <v/>
      </c>
      <c r="D160" s="1" t="str">
        <f>IF(B160="","",VLOOKUP(B160,'base élèves'!$A$2:$D$525,3))</f>
        <v/>
      </c>
      <c r="E160" s="1" t="str">
        <f>IF(B160="","",VLOOKUP(B160,'base élèves'!$A$2:$D$525,4))</f>
        <v/>
      </c>
      <c r="F160" s="17" t="str">
        <f t="shared" si="12"/>
        <v/>
      </c>
      <c r="G160" s="17" t="str">
        <f t="shared" si="12"/>
        <v/>
      </c>
      <c r="H160" s="17" t="str">
        <f t="shared" si="12"/>
        <v/>
      </c>
      <c r="I160" s="17" t="str">
        <f t="shared" si="12"/>
        <v/>
      </c>
      <c r="J160" s="17" t="str">
        <f t="shared" si="12"/>
        <v/>
      </c>
      <c r="K160" s="17" t="str">
        <f t="shared" si="11"/>
        <v/>
      </c>
      <c r="L160" s="17" t="str">
        <f t="shared" si="11"/>
        <v/>
      </c>
      <c r="M160" s="17" t="str">
        <f t="shared" si="11"/>
        <v/>
      </c>
      <c r="N160" s="17" t="str">
        <f t="shared" si="11"/>
        <v/>
      </c>
      <c r="O160" s="17" t="str">
        <f t="shared" si="11"/>
        <v/>
      </c>
    </row>
    <row r="161" spans="2:15" x14ac:dyDescent="0.2">
      <c r="B161" s="41"/>
      <c r="C161" s="1" t="str">
        <f>IF(B161="","",VLOOKUP(B161,'base élèves'!$A$2:$D$525,2))</f>
        <v/>
      </c>
      <c r="D161" s="1" t="str">
        <f>IF(B161="","",VLOOKUP(B161,'base élèves'!$A$2:$D$525,3))</f>
        <v/>
      </c>
      <c r="E161" s="1" t="str">
        <f>IF(B161="","",VLOOKUP(B161,'base élèves'!$A$2:$D$525,4))</f>
        <v/>
      </c>
      <c r="F161" s="17" t="str">
        <f t="shared" si="12"/>
        <v/>
      </c>
      <c r="G161" s="17" t="str">
        <f t="shared" si="12"/>
        <v/>
      </c>
      <c r="H161" s="17" t="str">
        <f t="shared" si="12"/>
        <v/>
      </c>
      <c r="I161" s="17" t="str">
        <f t="shared" si="12"/>
        <v/>
      </c>
      <c r="J161" s="17" t="str">
        <f t="shared" si="12"/>
        <v/>
      </c>
      <c r="K161" s="17" t="str">
        <f t="shared" si="11"/>
        <v/>
      </c>
      <c r="L161" s="17" t="str">
        <f t="shared" si="11"/>
        <v/>
      </c>
      <c r="M161" s="17" t="str">
        <f t="shared" si="11"/>
        <v/>
      </c>
      <c r="N161" s="17" t="str">
        <f t="shared" si="11"/>
        <v/>
      </c>
      <c r="O161" s="17" t="str">
        <f t="shared" si="11"/>
        <v/>
      </c>
    </row>
    <row r="162" spans="2:15" x14ac:dyDescent="0.2">
      <c r="B162" s="41"/>
      <c r="C162" s="1" t="str">
        <f>IF(B162="","",VLOOKUP(B162,'base élèves'!$A$2:$D$525,2))</f>
        <v/>
      </c>
      <c r="D162" s="1" t="str">
        <f>IF(B162="","",VLOOKUP(B162,'base élèves'!$A$2:$D$525,3))</f>
        <v/>
      </c>
      <c r="E162" s="1" t="str">
        <f>IF(B162="","",VLOOKUP(B162,'base élèves'!$A$2:$D$525,4))</f>
        <v/>
      </c>
      <c r="F162" s="17" t="str">
        <f t="shared" si="12"/>
        <v/>
      </c>
      <c r="G162" s="17" t="str">
        <f t="shared" si="12"/>
        <v/>
      </c>
      <c r="H162" s="17" t="str">
        <f t="shared" si="12"/>
        <v/>
      </c>
      <c r="I162" s="17" t="str">
        <f t="shared" si="12"/>
        <v/>
      </c>
      <c r="J162" s="17" t="str">
        <f t="shared" si="12"/>
        <v/>
      </c>
      <c r="K162" s="17" t="str">
        <f t="shared" si="11"/>
        <v/>
      </c>
      <c r="L162" s="17" t="str">
        <f t="shared" si="11"/>
        <v/>
      </c>
      <c r="M162" s="17" t="str">
        <f t="shared" si="11"/>
        <v/>
      </c>
      <c r="N162" s="17" t="str">
        <f t="shared" si="11"/>
        <v/>
      </c>
      <c r="O162" s="17" t="str">
        <f t="shared" si="11"/>
        <v/>
      </c>
    </row>
    <row r="163" spans="2:15" x14ac:dyDescent="0.2">
      <c r="B163" s="41"/>
      <c r="C163" s="1" t="str">
        <f>IF(B163="","",VLOOKUP(B163,'base élèves'!$A$2:$D$525,2))</f>
        <v/>
      </c>
      <c r="D163" s="1" t="str">
        <f>IF(B163="","",VLOOKUP(B163,'base élèves'!$A$2:$D$525,3))</f>
        <v/>
      </c>
      <c r="E163" s="1" t="str">
        <f>IF(B163="","",VLOOKUP(B163,'base élèves'!$A$2:$D$525,4))</f>
        <v/>
      </c>
      <c r="F163" s="17" t="str">
        <f t="shared" si="12"/>
        <v/>
      </c>
      <c r="G163" s="17" t="str">
        <f t="shared" si="12"/>
        <v/>
      </c>
      <c r="H163" s="17" t="str">
        <f t="shared" si="12"/>
        <v/>
      </c>
      <c r="I163" s="17" t="str">
        <f t="shared" si="12"/>
        <v/>
      </c>
      <c r="J163" s="17" t="str">
        <f t="shared" si="12"/>
        <v/>
      </c>
      <c r="K163" s="17" t="str">
        <f t="shared" si="11"/>
        <v/>
      </c>
      <c r="L163" s="17" t="str">
        <f t="shared" si="11"/>
        <v/>
      </c>
      <c r="M163" s="17" t="str">
        <f t="shared" si="11"/>
        <v/>
      </c>
      <c r="N163" s="17" t="str">
        <f t="shared" si="11"/>
        <v/>
      </c>
      <c r="O163" s="17" t="str">
        <f t="shared" si="11"/>
        <v/>
      </c>
    </row>
    <row r="164" spans="2:15" x14ac:dyDescent="0.2">
      <c r="B164" s="41"/>
      <c r="C164" s="1" t="str">
        <f>IF(B164="","",VLOOKUP(B164,'base élèves'!$A$2:$D$525,2))</f>
        <v/>
      </c>
      <c r="D164" s="1" t="str">
        <f>IF(B164="","",VLOOKUP(B164,'base élèves'!$A$2:$D$525,3))</f>
        <v/>
      </c>
      <c r="E164" s="1" t="str">
        <f>IF(B164="","",VLOOKUP(B164,'base élèves'!$A$2:$D$525,4))</f>
        <v/>
      </c>
      <c r="F164" s="17" t="str">
        <f t="shared" si="12"/>
        <v/>
      </c>
      <c r="G164" s="17" t="str">
        <f t="shared" si="12"/>
        <v/>
      </c>
      <c r="H164" s="17" t="str">
        <f t="shared" si="12"/>
        <v/>
      </c>
      <c r="I164" s="17" t="str">
        <f t="shared" si="12"/>
        <v/>
      </c>
      <c r="J164" s="17" t="str">
        <f t="shared" si="12"/>
        <v/>
      </c>
      <c r="K164" s="17" t="str">
        <f t="shared" si="11"/>
        <v/>
      </c>
      <c r="L164" s="17" t="str">
        <f t="shared" si="11"/>
        <v/>
      </c>
      <c r="M164" s="17" t="str">
        <f t="shared" si="11"/>
        <v/>
      </c>
      <c r="N164" s="17" t="str">
        <f t="shared" si="11"/>
        <v/>
      </c>
      <c r="O164" s="17" t="str">
        <f t="shared" si="11"/>
        <v/>
      </c>
    </row>
    <row r="165" spans="2:15" x14ac:dyDescent="0.2">
      <c r="B165" s="41"/>
      <c r="C165" s="1" t="str">
        <f>IF(B165="","",VLOOKUP(B165,'base élèves'!$A$2:$D$525,2))</f>
        <v/>
      </c>
      <c r="D165" s="1" t="str">
        <f>IF(B165="","",VLOOKUP(B165,'base élèves'!$A$2:$D$525,3))</f>
        <v/>
      </c>
      <c r="E165" s="1" t="str">
        <f>IF(B165="","",VLOOKUP(B165,'base élèves'!$A$2:$D$525,4))</f>
        <v/>
      </c>
      <c r="F165" s="17" t="str">
        <f t="shared" si="12"/>
        <v/>
      </c>
      <c r="G165" s="17" t="str">
        <f t="shared" si="12"/>
        <v/>
      </c>
      <c r="H165" s="17" t="str">
        <f t="shared" si="12"/>
        <v/>
      </c>
      <c r="I165" s="17" t="str">
        <f t="shared" si="12"/>
        <v/>
      </c>
      <c r="J165" s="17" t="str">
        <f t="shared" si="12"/>
        <v/>
      </c>
      <c r="K165" s="17" t="str">
        <f t="shared" si="11"/>
        <v/>
      </c>
      <c r="L165" s="17" t="str">
        <f t="shared" si="11"/>
        <v/>
      </c>
      <c r="M165" s="17" t="str">
        <f t="shared" si="11"/>
        <v/>
      </c>
      <c r="N165" s="17" t="str">
        <f t="shared" si="11"/>
        <v/>
      </c>
      <c r="O165" s="17" t="str">
        <f t="shared" si="11"/>
        <v/>
      </c>
    </row>
    <row r="166" spans="2:15" x14ac:dyDescent="0.2">
      <c r="B166" s="41"/>
      <c r="C166" s="1" t="str">
        <f>IF(B166="","",VLOOKUP(B166,'base élèves'!$A$2:$D$525,2))</f>
        <v/>
      </c>
      <c r="D166" s="1" t="str">
        <f>IF(B166="","",VLOOKUP(B166,'base élèves'!$A$2:$D$525,3))</f>
        <v/>
      </c>
      <c r="E166" s="1" t="str">
        <f>IF(B166="","",VLOOKUP(B166,'base élèves'!$A$2:$D$525,4))</f>
        <v/>
      </c>
      <c r="F166" s="17" t="str">
        <f t="shared" si="12"/>
        <v/>
      </c>
      <c r="G166" s="17" t="str">
        <f t="shared" si="12"/>
        <v/>
      </c>
      <c r="H166" s="17" t="str">
        <f t="shared" si="12"/>
        <v/>
      </c>
      <c r="I166" s="17" t="str">
        <f t="shared" si="12"/>
        <v/>
      </c>
      <c r="J166" s="17" t="str">
        <f t="shared" si="12"/>
        <v/>
      </c>
      <c r="K166" s="17" t="str">
        <f t="shared" si="11"/>
        <v/>
      </c>
      <c r="L166" s="17" t="str">
        <f t="shared" si="11"/>
        <v/>
      </c>
      <c r="M166" s="17" t="str">
        <f t="shared" si="11"/>
        <v/>
      </c>
      <c r="N166" s="17" t="str">
        <f t="shared" si="11"/>
        <v/>
      </c>
      <c r="O166" s="17" t="str">
        <f t="shared" si="11"/>
        <v/>
      </c>
    </row>
    <row r="167" spans="2:15" x14ac:dyDescent="0.2">
      <c r="B167" s="41"/>
      <c r="C167" s="1" t="str">
        <f>IF(B167="","",VLOOKUP(B167,'base élèves'!$A$2:$D$525,2))</f>
        <v/>
      </c>
      <c r="D167" s="1" t="str">
        <f>IF(B167="","",VLOOKUP(B167,'base élèves'!$A$2:$D$525,3))</f>
        <v/>
      </c>
      <c r="E167" s="1" t="str">
        <f>IF(B167="","",VLOOKUP(B167,'base élèves'!$A$2:$D$525,4))</f>
        <v/>
      </c>
      <c r="F167" s="17" t="str">
        <f t="shared" si="12"/>
        <v/>
      </c>
      <c r="G167" s="17" t="str">
        <f t="shared" si="12"/>
        <v/>
      </c>
      <c r="H167" s="17" t="str">
        <f t="shared" si="12"/>
        <v/>
      </c>
      <c r="I167" s="17" t="str">
        <f t="shared" si="12"/>
        <v/>
      </c>
      <c r="J167" s="17" t="str">
        <f t="shared" si="12"/>
        <v/>
      </c>
      <c r="K167" s="17" t="str">
        <f t="shared" si="11"/>
        <v/>
      </c>
      <c r="L167" s="17" t="str">
        <f t="shared" si="11"/>
        <v/>
      </c>
      <c r="M167" s="17" t="str">
        <f t="shared" si="11"/>
        <v/>
      </c>
      <c r="N167" s="17" t="str">
        <f t="shared" si="11"/>
        <v/>
      </c>
      <c r="O167" s="17" t="str">
        <f t="shared" si="11"/>
        <v/>
      </c>
    </row>
    <row r="168" spans="2:15" x14ac:dyDescent="0.2">
      <c r="B168" s="41"/>
      <c r="C168" s="1" t="str">
        <f>IF(B168="","",VLOOKUP(B168,'base élèves'!$A$2:$D$525,2))</f>
        <v/>
      </c>
      <c r="D168" s="1" t="str">
        <f>IF(B168="","",VLOOKUP(B168,'base élèves'!$A$2:$D$525,3))</f>
        <v/>
      </c>
      <c r="E168" s="1" t="str">
        <f>IF(B168="","",VLOOKUP(B168,'base élèves'!$A$2:$D$525,4))</f>
        <v/>
      </c>
      <c r="F168" s="17" t="str">
        <f t="shared" si="12"/>
        <v/>
      </c>
      <c r="G168" s="17" t="str">
        <f t="shared" si="12"/>
        <v/>
      </c>
      <c r="H168" s="17" t="str">
        <f t="shared" si="12"/>
        <v/>
      </c>
      <c r="I168" s="17" t="str">
        <f t="shared" si="12"/>
        <v/>
      </c>
      <c r="J168" s="17" t="str">
        <f t="shared" si="12"/>
        <v/>
      </c>
      <c r="K168" s="17" t="str">
        <f t="shared" si="11"/>
        <v/>
      </c>
      <c r="L168" s="17" t="str">
        <f t="shared" si="11"/>
        <v/>
      </c>
      <c r="M168" s="17" t="str">
        <f t="shared" si="11"/>
        <v/>
      </c>
      <c r="N168" s="17" t="str">
        <f t="shared" si="11"/>
        <v/>
      </c>
      <c r="O168" s="17" t="str">
        <f t="shared" si="11"/>
        <v/>
      </c>
    </row>
    <row r="169" spans="2:15" x14ac:dyDescent="0.2">
      <c r="B169" s="41"/>
      <c r="C169" s="1" t="str">
        <f>IF(B169="","",VLOOKUP(B169,'base élèves'!$A$2:$D$525,2))</f>
        <v/>
      </c>
      <c r="D169" s="1" t="str">
        <f>IF(B169="","",VLOOKUP(B169,'base élèves'!$A$2:$D$525,3))</f>
        <v/>
      </c>
      <c r="E169" s="1" t="str">
        <f>IF(B169="","",VLOOKUP(B169,'base élèves'!$A$2:$D$525,4))</f>
        <v/>
      </c>
      <c r="F169" s="17" t="str">
        <f t="shared" si="12"/>
        <v/>
      </c>
      <c r="G169" s="17" t="str">
        <f t="shared" si="12"/>
        <v/>
      </c>
      <c r="H169" s="17" t="str">
        <f t="shared" si="12"/>
        <v/>
      </c>
      <c r="I169" s="17" t="str">
        <f t="shared" si="12"/>
        <v/>
      </c>
      <c r="J169" s="17" t="str">
        <f t="shared" si="12"/>
        <v/>
      </c>
      <c r="K169" s="17" t="str">
        <f t="shared" si="11"/>
        <v/>
      </c>
      <c r="L169" s="17" t="str">
        <f t="shared" si="11"/>
        <v/>
      </c>
      <c r="M169" s="17" t="str">
        <f t="shared" si="11"/>
        <v/>
      </c>
      <c r="N169" s="17" t="str">
        <f t="shared" si="11"/>
        <v/>
      </c>
      <c r="O169" s="17" t="str">
        <f t="shared" si="11"/>
        <v/>
      </c>
    </row>
    <row r="170" spans="2:15" x14ac:dyDescent="0.2">
      <c r="B170" s="41"/>
      <c r="C170" s="1" t="str">
        <f>IF(B170="","",VLOOKUP(B170,'base élèves'!$A$2:$D$525,2))</f>
        <v/>
      </c>
      <c r="D170" s="1" t="str">
        <f>IF(B170="","",VLOOKUP(B170,'base élèves'!$A$2:$D$525,3))</f>
        <v/>
      </c>
      <c r="E170" s="1" t="str">
        <f>IF(B170="","",VLOOKUP(B170,'base élèves'!$A$2:$D$525,4))</f>
        <v/>
      </c>
      <c r="F170" s="17" t="str">
        <f t="shared" si="12"/>
        <v/>
      </c>
      <c r="G170" s="17" t="str">
        <f t="shared" si="12"/>
        <v/>
      </c>
      <c r="H170" s="17" t="str">
        <f t="shared" si="12"/>
        <v/>
      </c>
      <c r="I170" s="17" t="str">
        <f t="shared" si="12"/>
        <v/>
      </c>
      <c r="J170" s="17" t="str">
        <f t="shared" si="12"/>
        <v/>
      </c>
      <c r="K170" s="17" t="str">
        <f t="shared" si="11"/>
        <v/>
      </c>
      <c r="L170" s="17" t="str">
        <f t="shared" si="11"/>
        <v/>
      </c>
      <c r="M170" s="17" t="str">
        <f t="shared" si="11"/>
        <v/>
      </c>
      <c r="N170" s="17" t="str">
        <f t="shared" si="11"/>
        <v/>
      </c>
      <c r="O170" s="17" t="str">
        <f t="shared" si="11"/>
        <v/>
      </c>
    </row>
    <row r="171" spans="2:15" x14ac:dyDescent="0.2">
      <c r="B171" s="41"/>
      <c r="C171" s="1" t="str">
        <f>IF(B171="","",VLOOKUP(B171,'base élèves'!$A$2:$D$525,2))</f>
        <v/>
      </c>
      <c r="D171" s="1" t="str">
        <f>IF(B171="","",VLOOKUP(B171,'base élèves'!$A$2:$D$525,3))</f>
        <v/>
      </c>
      <c r="E171" s="1" t="str">
        <f>IF(B171="","",VLOOKUP(B171,'base élèves'!$A$2:$D$525,4))</f>
        <v/>
      </c>
      <c r="F171" s="17" t="str">
        <f t="shared" si="12"/>
        <v/>
      </c>
      <c r="G171" s="17" t="str">
        <f t="shared" si="12"/>
        <v/>
      </c>
      <c r="H171" s="17" t="str">
        <f t="shared" si="12"/>
        <v/>
      </c>
      <c r="I171" s="17" t="str">
        <f t="shared" si="12"/>
        <v/>
      </c>
      <c r="J171" s="17" t="str">
        <f t="shared" si="12"/>
        <v/>
      </c>
      <c r="K171" s="17" t="str">
        <f t="shared" si="11"/>
        <v/>
      </c>
      <c r="L171" s="17" t="str">
        <f t="shared" si="11"/>
        <v/>
      </c>
      <c r="M171" s="17" t="str">
        <f t="shared" si="11"/>
        <v/>
      </c>
      <c r="N171" s="17" t="str">
        <f t="shared" si="11"/>
        <v/>
      </c>
      <c r="O171" s="17" t="str">
        <f t="shared" si="11"/>
        <v/>
      </c>
    </row>
    <row r="172" spans="2:15" x14ac:dyDescent="0.2">
      <c r="B172" s="41"/>
      <c r="C172" s="1" t="str">
        <f>IF(B172="","",VLOOKUP(B172,'base élèves'!$A$2:$D$525,2))</f>
        <v/>
      </c>
      <c r="D172" s="1" t="str">
        <f>IF(B172="","",VLOOKUP(B172,'base élèves'!$A$2:$D$525,3))</f>
        <v/>
      </c>
      <c r="E172" s="1" t="str">
        <f>IF(B172="","",VLOOKUP(B172,'base élèves'!$A$2:$D$525,4))</f>
        <v/>
      </c>
      <c r="F172" s="17" t="str">
        <f t="shared" si="12"/>
        <v/>
      </c>
      <c r="G172" s="17" t="str">
        <f t="shared" si="12"/>
        <v/>
      </c>
      <c r="H172" s="17" t="str">
        <f t="shared" si="12"/>
        <v/>
      </c>
      <c r="I172" s="17" t="str">
        <f t="shared" si="12"/>
        <v/>
      </c>
      <c r="J172" s="17" t="str">
        <f t="shared" si="12"/>
        <v/>
      </c>
      <c r="K172" s="17" t="str">
        <f t="shared" si="11"/>
        <v/>
      </c>
      <c r="L172" s="17" t="str">
        <f t="shared" si="11"/>
        <v/>
      </c>
      <c r="M172" s="17" t="str">
        <f t="shared" si="11"/>
        <v/>
      </c>
      <c r="N172" s="17" t="str">
        <f t="shared" si="11"/>
        <v/>
      </c>
      <c r="O172" s="17" t="str">
        <f t="shared" si="11"/>
        <v/>
      </c>
    </row>
    <row r="173" spans="2:15" x14ac:dyDescent="0.2">
      <c r="B173" s="41"/>
      <c r="C173" s="1" t="str">
        <f>IF(B173="","",VLOOKUP(B173,'base élèves'!$A$2:$D$525,2))</f>
        <v/>
      </c>
      <c r="D173" s="1" t="str">
        <f>IF(B173="","",VLOOKUP(B173,'base élèves'!$A$2:$D$525,3))</f>
        <v/>
      </c>
      <c r="E173" s="1" t="str">
        <f>IF(B173="","",VLOOKUP(B173,'base élèves'!$A$2:$D$525,4))</f>
        <v/>
      </c>
      <c r="F173" s="17" t="str">
        <f t="shared" si="12"/>
        <v/>
      </c>
      <c r="G173" s="17" t="str">
        <f t="shared" si="12"/>
        <v/>
      </c>
      <c r="H173" s="17" t="str">
        <f t="shared" si="12"/>
        <v/>
      </c>
      <c r="I173" s="17" t="str">
        <f t="shared" si="12"/>
        <v/>
      </c>
      <c r="J173" s="17" t="str">
        <f t="shared" si="12"/>
        <v/>
      </c>
      <c r="K173" s="17" t="str">
        <f t="shared" si="11"/>
        <v/>
      </c>
      <c r="L173" s="17" t="str">
        <f t="shared" si="11"/>
        <v/>
      </c>
      <c r="M173" s="17" t="str">
        <f t="shared" si="11"/>
        <v/>
      </c>
      <c r="N173" s="17" t="str">
        <f t="shared" si="11"/>
        <v/>
      </c>
      <c r="O173" s="17" t="str">
        <f t="shared" si="11"/>
        <v/>
      </c>
    </row>
    <row r="174" spans="2:15" x14ac:dyDescent="0.2">
      <c r="B174" s="41"/>
      <c r="C174" s="1" t="str">
        <f>IF(B174="","",VLOOKUP(B174,'base élèves'!$A$2:$D$525,2))</f>
        <v/>
      </c>
      <c r="D174" s="1" t="str">
        <f>IF(B174="","",VLOOKUP(B174,'base élèves'!$A$2:$D$525,3))</f>
        <v/>
      </c>
      <c r="E174" s="1" t="str">
        <f>IF(B174="","",VLOOKUP(B174,'base élèves'!$A$2:$D$525,4))</f>
        <v/>
      </c>
      <c r="F174" s="17" t="str">
        <f t="shared" si="12"/>
        <v/>
      </c>
      <c r="G174" s="17" t="str">
        <f t="shared" si="12"/>
        <v/>
      </c>
      <c r="H174" s="17" t="str">
        <f t="shared" si="12"/>
        <v/>
      </c>
      <c r="I174" s="17" t="str">
        <f t="shared" si="12"/>
        <v/>
      </c>
      <c r="J174" s="17" t="str">
        <f t="shared" si="12"/>
        <v/>
      </c>
      <c r="K174" s="17" t="str">
        <f t="shared" si="11"/>
        <v/>
      </c>
      <c r="L174" s="17" t="str">
        <f t="shared" si="11"/>
        <v/>
      </c>
      <c r="M174" s="17" t="str">
        <f t="shared" si="11"/>
        <v/>
      </c>
      <c r="N174" s="17" t="str">
        <f t="shared" si="11"/>
        <v/>
      </c>
      <c r="O174" s="17" t="str">
        <f t="shared" si="11"/>
        <v/>
      </c>
    </row>
    <row r="175" spans="2:15" x14ac:dyDescent="0.2">
      <c r="B175" s="41"/>
      <c r="C175" s="1" t="str">
        <f>IF(B175="","",VLOOKUP(B175,'base élèves'!$A$2:$D$525,2))</f>
        <v/>
      </c>
      <c r="D175" s="1" t="str">
        <f>IF(B175="","",VLOOKUP(B175,'base élèves'!$A$2:$D$525,3))</f>
        <v/>
      </c>
      <c r="E175" s="1" t="str">
        <f>IF(B175="","",VLOOKUP(B175,'base élèves'!$A$2:$D$525,4))</f>
        <v/>
      </c>
      <c r="F175" s="17" t="str">
        <f t="shared" si="12"/>
        <v/>
      </c>
      <c r="G175" s="17" t="str">
        <f t="shared" si="12"/>
        <v/>
      </c>
      <c r="H175" s="17" t="str">
        <f t="shared" si="12"/>
        <v/>
      </c>
      <c r="I175" s="17" t="str">
        <f t="shared" si="12"/>
        <v/>
      </c>
      <c r="J175" s="17" t="str">
        <f t="shared" si="12"/>
        <v/>
      </c>
      <c r="K175" s="17" t="str">
        <f t="shared" si="11"/>
        <v/>
      </c>
      <c r="L175" s="17" t="str">
        <f t="shared" si="11"/>
        <v/>
      </c>
      <c r="M175" s="17" t="str">
        <f t="shared" si="11"/>
        <v/>
      </c>
      <c r="N175" s="17" t="str">
        <f t="shared" si="11"/>
        <v/>
      </c>
      <c r="O175" s="17" t="str">
        <f t="shared" si="11"/>
        <v/>
      </c>
    </row>
    <row r="176" spans="2:15" x14ac:dyDescent="0.2">
      <c r="B176" s="41"/>
      <c r="C176" s="1" t="str">
        <f>IF(B176="","",VLOOKUP(B176,'base élèves'!$A$2:$D$525,2))</f>
        <v/>
      </c>
      <c r="D176" s="1" t="str">
        <f>IF(B176="","",VLOOKUP(B176,'base élèves'!$A$2:$D$525,3))</f>
        <v/>
      </c>
      <c r="E176" s="1" t="str">
        <f>IF(B176="","",VLOOKUP(B176,'base élèves'!$A$2:$D$525,4))</f>
        <v/>
      </c>
      <c r="F176" s="17" t="str">
        <f t="shared" si="12"/>
        <v/>
      </c>
      <c r="G176" s="17" t="str">
        <f t="shared" si="12"/>
        <v/>
      </c>
      <c r="H176" s="17" t="str">
        <f t="shared" si="12"/>
        <v/>
      </c>
      <c r="I176" s="17" t="str">
        <f t="shared" si="12"/>
        <v/>
      </c>
      <c r="J176" s="17" t="str">
        <f t="shared" si="12"/>
        <v/>
      </c>
      <c r="K176" s="17" t="str">
        <f t="shared" si="11"/>
        <v/>
      </c>
      <c r="L176" s="17" t="str">
        <f t="shared" si="11"/>
        <v/>
      </c>
      <c r="M176" s="17" t="str">
        <f t="shared" si="11"/>
        <v/>
      </c>
      <c r="N176" s="17" t="str">
        <f t="shared" si="11"/>
        <v/>
      </c>
      <c r="O176" s="17" t="str">
        <f t="shared" si="11"/>
        <v/>
      </c>
    </row>
    <row r="177" spans="2:15" x14ac:dyDescent="0.2">
      <c r="B177" s="41"/>
      <c r="C177" s="1" t="str">
        <f>IF(B177="","",VLOOKUP(B177,'base élèves'!$A$2:$D$525,2))</f>
        <v/>
      </c>
      <c r="D177" s="1" t="str">
        <f>IF(B177="","",VLOOKUP(B177,'base élèves'!$A$2:$D$525,3))</f>
        <v/>
      </c>
      <c r="E177" s="1" t="str">
        <f>IF(B177="","",VLOOKUP(B177,'base élèves'!$A$2:$D$525,4))</f>
        <v/>
      </c>
      <c r="F177" s="17" t="str">
        <f t="shared" si="12"/>
        <v/>
      </c>
      <c r="G177" s="17" t="str">
        <f t="shared" si="12"/>
        <v/>
      </c>
      <c r="H177" s="17" t="str">
        <f t="shared" si="12"/>
        <v/>
      </c>
      <c r="I177" s="17" t="str">
        <f t="shared" si="12"/>
        <v/>
      </c>
      <c r="J177" s="17" t="str">
        <f t="shared" si="12"/>
        <v/>
      </c>
      <c r="K177" s="17" t="str">
        <f t="shared" si="11"/>
        <v/>
      </c>
      <c r="L177" s="17" t="str">
        <f t="shared" si="11"/>
        <v/>
      </c>
      <c r="M177" s="17" t="str">
        <f t="shared" si="11"/>
        <v/>
      </c>
      <c r="N177" s="17" t="str">
        <f t="shared" si="11"/>
        <v/>
      </c>
      <c r="O177" s="17" t="str">
        <f t="shared" si="11"/>
        <v/>
      </c>
    </row>
    <row r="178" spans="2:15" x14ac:dyDescent="0.2">
      <c r="B178" s="41"/>
      <c r="C178" s="1" t="str">
        <f>IF(B178="","",VLOOKUP(B178,'base élèves'!$A$2:$D$525,2))</f>
        <v/>
      </c>
      <c r="D178" s="1" t="str">
        <f>IF(B178="","",VLOOKUP(B178,'base élèves'!$A$2:$D$525,3))</f>
        <v/>
      </c>
      <c r="E178" s="1" t="str">
        <f>IF(B178="","",VLOOKUP(B178,'base élèves'!$A$2:$D$525,4))</f>
        <v/>
      </c>
      <c r="F178" s="17" t="str">
        <f t="shared" si="12"/>
        <v/>
      </c>
      <c r="G178" s="17" t="str">
        <f t="shared" si="12"/>
        <v/>
      </c>
      <c r="H178" s="17" t="str">
        <f t="shared" si="12"/>
        <v/>
      </c>
      <c r="I178" s="17" t="str">
        <f t="shared" si="12"/>
        <v/>
      </c>
      <c r="J178" s="17" t="str">
        <f t="shared" si="12"/>
        <v/>
      </c>
      <c r="K178" s="17" t="str">
        <f t="shared" si="11"/>
        <v/>
      </c>
      <c r="L178" s="17" t="str">
        <f t="shared" si="11"/>
        <v/>
      </c>
      <c r="M178" s="17" t="str">
        <f t="shared" si="11"/>
        <v/>
      </c>
      <c r="N178" s="17" t="str">
        <f t="shared" si="11"/>
        <v/>
      </c>
      <c r="O178" s="17" t="str">
        <f t="shared" si="11"/>
        <v/>
      </c>
    </row>
    <row r="179" spans="2:15" x14ac:dyDescent="0.2">
      <c r="B179" s="41"/>
      <c r="C179" s="1" t="str">
        <f>IF(B179="","",VLOOKUP(B179,'base élèves'!$A$2:$D$525,2))</f>
        <v/>
      </c>
      <c r="D179" s="1" t="str">
        <f>IF(B179="","",VLOOKUP(B179,'base élèves'!$A$2:$D$525,3))</f>
        <v/>
      </c>
      <c r="E179" s="1" t="str">
        <f>IF(B179="","",VLOOKUP(B179,'base élèves'!$A$2:$D$525,4))</f>
        <v/>
      </c>
      <c r="F179" s="17" t="str">
        <f t="shared" si="12"/>
        <v/>
      </c>
      <c r="G179" s="17" t="str">
        <f t="shared" si="12"/>
        <v/>
      </c>
      <c r="H179" s="17" t="str">
        <f t="shared" si="12"/>
        <v/>
      </c>
      <c r="I179" s="17" t="str">
        <f t="shared" si="12"/>
        <v/>
      </c>
      <c r="J179" s="17" t="str">
        <f t="shared" si="12"/>
        <v/>
      </c>
      <c r="K179" s="17" t="str">
        <f t="shared" si="11"/>
        <v/>
      </c>
      <c r="L179" s="17" t="str">
        <f t="shared" si="11"/>
        <v/>
      </c>
      <c r="M179" s="17" t="str">
        <f t="shared" si="11"/>
        <v/>
      </c>
      <c r="N179" s="17" t="str">
        <f t="shared" si="11"/>
        <v/>
      </c>
      <c r="O179" s="17" t="str">
        <f t="shared" si="11"/>
        <v/>
      </c>
    </row>
    <row r="180" spans="2:15" x14ac:dyDescent="0.2">
      <c r="B180" s="41"/>
      <c r="C180" s="1" t="str">
        <f>IF(B180="","",VLOOKUP(B180,'base élèves'!$A$2:$D$525,2))</f>
        <v/>
      </c>
      <c r="D180" s="1" t="str">
        <f>IF(B180="","",VLOOKUP(B180,'base élèves'!$A$2:$D$525,3))</f>
        <v/>
      </c>
      <c r="E180" s="1" t="str">
        <f>IF(B180="","",VLOOKUP(B180,'base élèves'!$A$2:$D$525,4))</f>
        <v/>
      </c>
      <c r="F180" s="17" t="str">
        <f t="shared" si="12"/>
        <v/>
      </c>
      <c r="G180" s="17" t="str">
        <f t="shared" si="12"/>
        <v/>
      </c>
      <c r="H180" s="17" t="str">
        <f t="shared" si="12"/>
        <v/>
      </c>
      <c r="I180" s="17" t="str">
        <f t="shared" si="12"/>
        <v/>
      </c>
      <c r="J180" s="17" t="str">
        <f t="shared" si="12"/>
        <v/>
      </c>
      <c r="K180" s="17" t="str">
        <f t="shared" si="11"/>
        <v/>
      </c>
      <c r="L180" s="17" t="str">
        <f t="shared" si="11"/>
        <v/>
      </c>
      <c r="M180" s="17" t="str">
        <f t="shared" si="11"/>
        <v/>
      </c>
      <c r="N180" s="17" t="str">
        <f t="shared" si="11"/>
        <v/>
      </c>
      <c r="O180" s="17" t="str">
        <f t="shared" si="11"/>
        <v/>
      </c>
    </row>
    <row r="181" spans="2:15" x14ac:dyDescent="0.2">
      <c r="B181" s="41"/>
      <c r="C181" s="1" t="str">
        <f>IF(B181="","",VLOOKUP(B181,'base élèves'!$A$2:$D$525,2))</f>
        <v/>
      </c>
      <c r="D181" s="1" t="str">
        <f>IF(B181="","",VLOOKUP(B181,'base élèves'!$A$2:$D$525,3))</f>
        <v/>
      </c>
      <c r="E181" s="1" t="str">
        <f>IF(B181="","",VLOOKUP(B181,'base élèves'!$A$2:$D$525,4))</f>
        <v/>
      </c>
      <c r="F181" s="17" t="str">
        <f t="shared" si="12"/>
        <v/>
      </c>
      <c r="G181" s="17" t="str">
        <f t="shared" si="12"/>
        <v/>
      </c>
      <c r="H181" s="17" t="str">
        <f t="shared" si="12"/>
        <v/>
      </c>
      <c r="I181" s="17" t="str">
        <f t="shared" si="12"/>
        <v/>
      </c>
      <c r="J181" s="17" t="str">
        <f t="shared" si="12"/>
        <v/>
      </c>
      <c r="K181" s="17" t="str">
        <f t="shared" si="11"/>
        <v/>
      </c>
      <c r="L181" s="17" t="str">
        <f t="shared" si="11"/>
        <v/>
      </c>
      <c r="M181" s="17" t="str">
        <f t="shared" si="11"/>
        <v/>
      </c>
      <c r="N181" s="17" t="str">
        <f t="shared" si="11"/>
        <v/>
      </c>
      <c r="O181" s="17" t="str">
        <f t="shared" si="11"/>
        <v/>
      </c>
    </row>
    <row r="182" spans="2:15" x14ac:dyDescent="0.2">
      <c r="B182" s="41"/>
      <c r="C182" s="1" t="str">
        <f>IF(B182="","",VLOOKUP(B182,'base élèves'!$A$2:$D$525,2))</f>
        <v/>
      </c>
      <c r="D182" s="1" t="str">
        <f>IF(B182="","",VLOOKUP(B182,'base élèves'!$A$2:$D$525,3))</f>
        <v/>
      </c>
      <c r="E182" s="1" t="str">
        <f>IF(B182="","",VLOOKUP(B182,'base élèves'!$A$2:$D$525,4))</f>
        <v/>
      </c>
      <c r="F182" s="17" t="str">
        <f t="shared" si="12"/>
        <v/>
      </c>
      <c r="G182" s="17" t="str">
        <f t="shared" si="12"/>
        <v/>
      </c>
      <c r="H182" s="17" t="str">
        <f t="shared" si="12"/>
        <v/>
      </c>
      <c r="I182" s="17" t="str">
        <f t="shared" si="12"/>
        <v/>
      </c>
      <c r="J182" s="17" t="str">
        <f t="shared" si="12"/>
        <v/>
      </c>
      <c r="K182" s="17" t="str">
        <f t="shared" si="11"/>
        <v/>
      </c>
      <c r="L182" s="17" t="str">
        <f t="shared" si="11"/>
        <v/>
      </c>
      <c r="M182" s="17" t="str">
        <f t="shared" si="11"/>
        <v/>
      </c>
      <c r="N182" s="17" t="str">
        <f t="shared" si="11"/>
        <v/>
      </c>
      <c r="O182" s="17" t="str">
        <f t="shared" si="11"/>
        <v/>
      </c>
    </row>
    <row r="183" spans="2:15" x14ac:dyDescent="0.2">
      <c r="B183" s="41"/>
      <c r="C183" s="1" t="str">
        <f>IF(B183="","",VLOOKUP(B183,'base élèves'!$A$2:$D$525,2))</f>
        <v/>
      </c>
      <c r="D183" s="1" t="str">
        <f>IF(B183="","",VLOOKUP(B183,'base élèves'!$A$2:$D$525,3))</f>
        <v/>
      </c>
      <c r="E183" s="1" t="str">
        <f>IF(B183="","",VLOOKUP(B183,'base élèves'!$A$2:$D$525,4))</f>
        <v/>
      </c>
      <c r="F183" s="17" t="str">
        <f t="shared" si="12"/>
        <v/>
      </c>
      <c r="G183" s="17" t="str">
        <f t="shared" si="12"/>
        <v/>
      </c>
      <c r="H183" s="17" t="str">
        <f t="shared" si="12"/>
        <v/>
      </c>
      <c r="I183" s="17" t="str">
        <f t="shared" si="12"/>
        <v/>
      </c>
      <c r="J183" s="17" t="str">
        <f t="shared" si="12"/>
        <v/>
      </c>
      <c r="K183" s="17" t="str">
        <f t="shared" si="11"/>
        <v/>
      </c>
      <c r="L183" s="17" t="str">
        <f t="shared" si="11"/>
        <v/>
      </c>
      <c r="M183" s="17" t="str">
        <f t="shared" si="11"/>
        <v/>
      </c>
      <c r="N183" s="17" t="str">
        <f t="shared" si="11"/>
        <v/>
      </c>
      <c r="O183" s="17" t="str">
        <f t="shared" si="11"/>
        <v/>
      </c>
    </row>
    <row r="184" spans="2:15" x14ac:dyDescent="0.2">
      <c r="B184" s="41"/>
      <c r="C184" s="1" t="str">
        <f>IF(B184="","",VLOOKUP(B184,'base élèves'!$A$2:$D$525,2))</f>
        <v/>
      </c>
      <c r="D184" s="1" t="str">
        <f>IF(B184="","",VLOOKUP(B184,'base élèves'!$A$2:$D$525,3))</f>
        <v/>
      </c>
      <c r="E184" s="1" t="str">
        <f>IF(B184="","",VLOOKUP(B184,'base élèves'!$A$2:$D$525,4))</f>
        <v/>
      </c>
      <c r="F184" s="17" t="str">
        <f t="shared" si="12"/>
        <v/>
      </c>
      <c r="G184" s="17" t="str">
        <f t="shared" si="12"/>
        <v/>
      </c>
      <c r="H184" s="17" t="str">
        <f t="shared" si="12"/>
        <v/>
      </c>
      <c r="I184" s="17" t="str">
        <f t="shared" si="12"/>
        <v/>
      </c>
      <c r="J184" s="17" t="str">
        <f t="shared" si="12"/>
        <v/>
      </c>
      <c r="K184" s="17" t="str">
        <f t="shared" si="11"/>
        <v/>
      </c>
      <c r="L184" s="17" t="str">
        <f t="shared" si="11"/>
        <v/>
      </c>
      <c r="M184" s="17" t="str">
        <f t="shared" si="11"/>
        <v/>
      </c>
      <c r="N184" s="17" t="str">
        <f t="shared" si="11"/>
        <v/>
      </c>
      <c r="O184" s="17" t="str">
        <f t="shared" si="11"/>
        <v/>
      </c>
    </row>
    <row r="185" spans="2:15" x14ac:dyDescent="0.2">
      <c r="B185" s="41"/>
      <c r="C185" s="1" t="str">
        <f>IF(B185="","",VLOOKUP(B185,'base élèves'!$A$2:$D$525,2))</f>
        <v/>
      </c>
      <c r="D185" s="1" t="str">
        <f>IF(B185="","",VLOOKUP(B185,'base élèves'!$A$2:$D$525,3))</f>
        <v/>
      </c>
      <c r="E185" s="1" t="str">
        <f>IF(B185="","",VLOOKUP(B185,'base élèves'!$A$2:$D$525,4))</f>
        <v/>
      </c>
      <c r="F185" s="17" t="str">
        <f t="shared" si="12"/>
        <v/>
      </c>
      <c r="G185" s="17" t="str">
        <f t="shared" si="12"/>
        <v/>
      </c>
      <c r="H185" s="17" t="str">
        <f t="shared" si="12"/>
        <v/>
      </c>
      <c r="I185" s="17" t="str">
        <f t="shared" si="12"/>
        <v/>
      </c>
      <c r="J185" s="17" t="str">
        <f t="shared" si="12"/>
        <v/>
      </c>
      <c r="K185" s="17" t="str">
        <f t="shared" si="11"/>
        <v/>
      </c>
      <c r="L185" s="17" t="str">
        <f t="shared" si="11"/>
        <v/>
      </c>
      <c r="M185" s="17" t="str">
        <f t="shared" si="11"/>
        <v/>
      </c>
      <c r="N185" s="17" t="str">
        <f t="shared" si="11"/>
        <v/>
      </c>
      <c r="O185" s="17" t="str">
        <f t="shared" si="11"/>
        <v/>
      </c>
    </row>
    <row r="186" spans="2:15" x14ac:dyDescent="0.2">
      <c r="B186" s="41"/>
      <c r="C186" s="1" t="str">
        <f>IF(B186="","",VLOOKUP(B186,'base élèves'!$A$2:$D$525,2))</f>
        <v/>
      </c>
      <c r="D186" s="1" t="str">
        <f>IF(B186="","",VLOOKUP(B186,'base élèves'!$A$2:$D$525,3))</f>
        <v/>
      </c>
      <c r="E186" s="1" t="str">
        <f>IF(B186="","",VLOOKUP(B186,'base élèves'!$A$2:$D$525,4))</f>
        <v/>
      </c>
      <c r="F186" s="17" t="str">
        <f t="shared" si="12"/>
        <v/>
      </c>
      <c r="G186" s="17" t="str">
        <f t="shared" si="12"/>
        <v/>
      </c>
      <c r="H186" s="17" t="str">
        <f t="shared" si="12"/>
        <v/>
      </c>
      <c r="I186" s="17" t="str">
        <f t="shared" si="12"/>
        <v/>
      </c>
      <c r="J186" s="17" t="str">
        <f t="shared" si="12"/>
        <v/>
      </c>
      <c r="K186" s="17" t="str">
        <f t="shared" si="11"/>
        <v/>
      </c>
      <c r="L186" s="17" t="str">
        <f t="shared" si="11"/>
        <v/>
      </c>
      <c r="M186" s="17" t="str">
        <f t="shared" si="11"/>
        <v/>
      </c>
      <c r="N186" s="17" t="str">
        <f t="shared" si="11"/>
        <v/>
      </c>
      <c r="O186" s="17" t="str">
        <f t="shared" si="11"/>
        <v/>
      </c>
    </row>
    <row r="187" spans="2:15" x14ac:dyDescent="0.2">
      <c r="B187" s="41"/>
      <c r="C187" s="1" t="str">
        <f>IF(B187="","",VLOOKUP(B187,'base élèves'!$A$2:$D$525,2))</f>
        <v/>
      </c>
      <c r="D187" s="1" t="str">
        <f>IF(B187="","",VLOOKUP(B187,'base élèves'!$A$2:$D$525,3))</f>
        <v/>
      </c>
      <c r="E187" s="1" t="str">
        <f>IF(B187="","",VLOOKUP(B187,'base élèves'!$A$2:$D$525,4))</f>
        <v/>
      </c>
      <c r="F187" s="17" t="str">
        <f t="shared" si="12"/>
        <v/>
      </c>
      <c r="G187" s="17" t="str">
        <f t="shared" si="12"/>
        <v/>
      </c>
      <c r="H187" s="17" t="str">
        <f t="shared" si="12"/>
        <v/>
      </c>
      <c r="I187" s="17" t="str">
        <f t="shared" si="12"/>
        <v/>
      </c>
      <c r="J187" s="17" t="str">
        <f t="shared" si="12"/>
        <v/>
      </c>
      <c r="K187" s="17" t="str">
        <f t="shared" si="11"/>
        <v/>
      </c>
      <c r="L187" s="17" t="str">
        <f t="shared" si="11"/>
        <v/>
      </c>
      <c r="M187" s="17" t="str">
        <f t="shared" si="11"/>
        <v/>
      </c>
      <c r="N187" s="17" t="str">
        <f t="shared" si="11"/>
        <v/>
      </c>
      <c r="O187" s="17" t="str">
        <f t="shared" si="11"/>
        <v/>
      </c>
    </row>
    <row r="188" spans="2:15" x14ac:dyDescent="0.2">
      <c r="B188" s="41"/>
      <c r="C188" s="1" t="str">
        <f>IF(B188="","",VLOOKUP(B188,'base élèves'!$A$2:$D$525,2))</f>
        <v/>
      </c>
      <c r="D188" s="1" t="str">
        <f>IF(B188="","",VLOOKUP(B188,'base élèves'!$A$2:$D$525,3))</f>
        <v/>
      </c>
      <c r="E188" s="1" t="str">
        <f>IF(B188="","",VLOOKUP(B188,'base élèves'!$A$2:$D$525,4))</f>
        <v/>
      </c>
      <c r="F188" s="17" t="str">
        <f t="shared" si="12"/>
        <v/>
      </c>
      <c r="G188" s="17" t="str">
        <f t="shared" si="12"/>
        <v/>
      </c>
      <c r="H188" s="17" t="str">
        <f t="shared" si="12"/>
        <v/>
      </c>
      <c r="I188" s="17" t="str">
        <f t="shared" si="12"/>
        <v/>
      </c>
      <c r="J188" s="17" t="str">
        <f t="shared" si="12"/>
        <v/>
      </c>
      <c r="K188" s="17" t="str">
        <f t="shared" si="11"/>
        <v/>
      </c>
      <c r="L188" s="17" t="str">
        <f t="shared" si="11"/>
        <v/>
      </c>
      <c r="M188" s="17" t="str">
        <f t="shared" si="11"/>
        <v/>
      </c>
      <c r="N188" s="17" t="str">
        <f t="shared" si="11"/>
        <v/>
      </c>
      <c r="O188" s="17" t="str">
        <f t="shared" si="11"/>
        <v/>
      </c>
    </row>
    <row r="189" spans="2:15" x14ac:dyDescent="0.2">
      <c r="B189" s="41"/>
      <c r="C189" s="1" t="str">
        <f>IF(B189="","",VLOOKUP(B189,'base élèves'!$A$2:$D$525,2))</f>
        <v/>
      </c>
      <c r="D189" s="1" t="str">
        <f>IF(B189="","",VLOOKUP(B189,'base élèves'!$A$2:$D$525,3))</f>
        <v/>
      </c>
      <c r="E189" s="1" t="str">
        <f>IF(B189="","",VLOOKUP(B189,'base élèves'!$A$2:$D$525,4))</f>
        <v/>
      </c>
      <c r="F189" s="17" t="str">
        <f t="shared" si="12"/>
        <v/>
      </c>
      <c r="G189" s="17" t="str">
        <f t="shared" si="12"/>
        <v/>
      </c>
      <c r="H189" s="17" t="str">
        <f t="shared" si="12"/>
        <v/>
      </c>
      <c r="I189" s="17" t="str">
        <f t="shared" si="12"/>
        <v/>
      </c>
      <c r="J189" s="17" t="str">
        <f t="shared" si="12"/>
        <v/>
      </c>
      <c r="K189" s="17" t="str">
        <f t="shared" si="11"/>
        <v/>
      </c>
      <c r="L189" s="17" t="str">
        <f t="shared" si="11"/>
        <v/>
      </c>
      <c r="M189" s="17" t="str">
        <f t="shared" si="11"/>
        <v/>
      </c>
      <c r="N189" s="17" t="str">
        <f t="shared" si="11"/>
        <v/>
      </c>
      <c r="O189" s="17" t="str">
        <f t="shared" si="11"/>
        <v/>
      </c>
    </row>
    <row r="190" spans="2:15" x14ac:dyDescent="0.2">
      <c r="B190" s="41"/>
      <c r="C190" s="1" t="str">
        <f>IF(B190="","",VLOOKUP(B190,'base élèves'!$A$2:$D$525,2))</f>
        <v/>
      </c>
      <c r="D190" s="1" t="str">
        <f>IF(B190="","",VLOOKUP(B190,'base élèves'!$A$2:$D$525,3))</f>
        <v/>
      </c>
      <c r="E190" s="1" t="str">
        <f>IF(B190="","",VLOOKUP(B190,'base élèves'!$A$2:$D$525,4))</f>
        <v/>
      </c>
      <c r="F190" s="17" t="str">
        <f t="shared" si="12"/>
        <v/>
      </c>
      <c r="G190" s="17" t="str">
        <f t="shared" si="12"/>
        <v/>
      </c>
      <c r="H190" s="17" t="str">
        <f t="shared" si="12"/>
        <v/>
      </c>
      <c r="I190" s="17" t="str">
        <f t="shared" si="12"/>
        <v/>
      </c>
      <c r="J190" s="17" t="str">
        <f t="shared" si="12"/>
        <v/>
      </c>
      <c r="K190" s="17" t="str">
        <f t="shared" si="11"/>
        <v/>
      </c>
      <c r="L190" s="17" t="str">
        <f t="shared" si="11"/>
        <v/>
      </c>
      <c r="M190" s="17" t="str">
        <f t="shared" si="11"/>
        <v/>
      </c>
      <c r="N190" s="17" t="str">
        <f t="shared" si="11"/>
        <v/>
      </c>
      <c r="O190" s="17" t="str">
        <f t="shared" si="11"/>
        <v/>
      </c>
    </row>
    <row r="191" spans="2:15" x14ac:dyDescent="0.2">
      <c r="B191" s="41"/>
      <c r="C191" s="1" t="str">
        <f>IF(B191="","",VLOOKUP(B191,'base élèves'!$A$2:$D$525,2))</f>
        <v/>
      </c>
      <c r="D191" s="1" t="str">
        <f>IF(B191="","",VLOOKUP(B191,'base élèves'!$A$2:$D$525,3))</f>
        <v/>
      </c>
      <c r="E191" s="1" t="str">
        <f>IF(B191="","",VLOOKUP(B191,'base élèves'!$A$2:$D$525,4))</f>
        <v/>
      </c>
      <c r="F191" s="17" t="str">
        <f t="shared" si="12"/>
        <v/>
      </c>
      <c r="G191" s="17" t="str">
        <f t="shared" si="12"/>
        <v/>
      </c>
      <c r="H191" s="17" t="str">
        <f t="shared" si="12"/>
        <v/>
      </c>
      <c r="I191" s="17" t="str">
        <f t="shared" si="12"/>
        <v/>
      </c>
      <c r="J191" s="17" t="str">
        <f t="shared" si="12"/>
        <v/>
      </c>
      <c r="K191" s="17" t="str">
        <f t="shared" si="11"/>
        <v/>
      </c>
      <c r="L191" s="17" t="str">
        <f t="shared" si="11"/>
        <v/>
      </c>
      <c r="M191" s="17" t="str">
        <f t="shared" si="11"/>
        <v/>
      </c>
      <c r="N191" s="17" t="str">
        <f t="shared" si="11"/>
        <v/>
      </c>
      <c r="O191" s="17" t="str">
        <f t="shared" si="11"/>
        <v/>
      </c>
    </row>
    <row r="192" spans="2:15" x14ac:dyDescent="0.2">
      <c r="B192" s="41"/>
      <c r="C192" s="1" t="str">
        <f>IF(B192="","",VLOOKUP(B192,'base élèves'!$A$2:$D$525,2))</f>
        <v/>
      </c>
      <c r="D192" s="1" t="str">
        <f>IF(B192="","",VLOOKUP(B192,'base élèves'!$A$2:$D$525,3))</f>
        <v/>
      </c>
      <c r="E192" s="1" t="str">
        <f>IF(B192="","",VLOOKUP(B192,'base élèves'!$A$2:$D$525,4))</f>
        <v/>
      </c>
      <c r="F192" s="17" t="str">
        <f t="shared" si="12"/>
        <v/>
      </c>
      <c r="G192" s="17" t="str">
        <f t="shared" si="12"/>
        <v/>
      </c>
      <c r="H192" s="17" t="str">
        <f t="shared" si="12"/>
        <v/>
      </c>
      <c r="I192" s="17" t="str">
        <f t="shared" si="12"/>
        <v/>
      </c>
      <c r="J192" s="17" t="str">
        <f t="shared" si="12"/>
        <v/>
      </c>
      <c r="K192" s="17" t="str">
        <f t="shared" si="11"/>
        <v/>
      </c>
      <c r="L192" s="17" t="str">
        <f t="shared" si="11"/>
        <v/>
      </c>
      <c r="M192" s="17" t="str">
        <f t="shared" si="11"/>
        <v/>
      </c>
      <c r="N192" s="17" t="str">
        <f t="shared" si="11"/>
        <v/>
      </c>
      <c r="O192" s="17" t="str">
        <f t="shared" si="11"/>
        <v/>
      </c>
    </row>
    <row r="193" spans="2:15" x14ac:dyDescent="0.2">
      <c r="B193" s="41"/>
      <c r="C193" s="1" t="str">
        <f>IF(B193="","",VLOOKUP(B193,'base élèves'!$A$2:$D$525,2))</f>
        <v/>
      </c>
      <c r="D193" s="1" t="str">
        <f>IF(B193="","",VLOOKUP(B193,'base élèves'!$A$2:$D$525,3))</f>
        <v/>
      </c>
      <c r="E193" s="1" t="str">
        <f>IF(B193="","",VLOOKUP(B193,'base élèves'!$A$2:$D$525,4))</f>
        <v/>
      </c>
      <c r="F193" s="17" t="str">
        <f t="shared" si="12"/>
        <v/>
      </c>
      <c r="G193" s="17" t="str">
        <f t="shared" si="12"/>
        <v/>
      </c>
      <c r="H193" s="17" t="str">
        <f t="shared" si="12"/>
        <v/>
      </c>
      <c r="I193" s="17" t="str">
        <f t="shared" si="12"/>
        <v/>
      </c>
      <c r="J193" s="17" t="str">
        <f t="shared" si="12"/>
        <v/>
      </c>
      <c r="K193" s="17" t="str">
        <f t="shared" si="11"/>
        <v/>
      </c>
      <c r="L193" s="17" t="str">
        <f t="shared" si="11"/>
        <v/>
      </c>
      <c r="M193" s="17" t="str">
        <f t="shared" si="11"/>
        <v/>
      </c>
      <c r="N193" s="17" t="str">
        <f t="shared" si="11"/>
        <v/>
      </c>
      <c r="O193" s="17" t="str">
        <f t="shared" si="11"/>
        <v/>
      </c>
    </row>
    <row r="194" spans="2:15" x14ac:dyDescent="0.2">
      <c r="B194" s="41"/>
      <c r="C194" s="1" t="str">
        <f>IF(B194="","",VLOOKUP(B194,'base élèves'!$A$2:$D$525,2))</f>
        <v/>
      </c>
      <c r="D194" s="1" t="str">
        <f>IF(B194="","",VLOOKUP(B194,'base élèves'!$A$2:$D$525,3))</f>
        <v/>
      </c>
      <c r="E194" s="1" t="str">
        <f>IF(B194="","",VLOOKUP(B194,'base élèves'!$A$2:$D$525,4))</f>
        <v/>
      </c>
      <c r="F194" s="17" t="str">
        <f t="shared" si="12"/>
        <v/>
      </c>
      <c r="G194" s="17" t="str">
        <f t="shared" si="12"/>
        <v/>
      </c>
      <c r="H194" s="17" t="str">
        <f t="shared" si="12"/>
        <v/>
      </c>
      <c r="I194" s="17" t="str">
        <f t="shared" si="12"/>
        <v/>
      </c>
      <c r="J194" s="17" t="str">
        <f t="shared" si="12"/>
        <v/>
      </c>
      <c r="K194" s="17" t="str">
        <f t="shared" si="11"/>
        <v/>
      </c>
      <c r="L194" s="17" t="str">
        <f t="shared" si="11"/>
        <v/>
      </c>
      <c r="M194" s="17" t="str">
        <f t="shared" si="11"/>
        <v/>
      </c>
      <c r="N194" s="17" t="str">
        <f t="shared" si="11"/>
        <v/>
      </c>
      <c r="O194" s="17" t="str">
        <f t="shared" si="11"/>
        <v/>
      </c>
    </row>
    <row r="195" spans="2:15" x14ac:dyDescent="0.2">
      <c r="B195" s="41"/>
      <c r="C195" s="1" t="str">
        <f>IF(B195="","",VLOOKUP(B195,'base élèves'!$A$2:$D$525,2))</f>
        <v/>
      </c>
      <c r="D195" s="1" t="str">
        <f>IF(B195="","",VLOOKUP(B195,'base élèves'!$A$2:$D$525,3))</f>
        <v/>
      </c>
      <c r="E195" s="1" t="str">
        <f>IF(B195="","",VLOOKUP(B195,'base élèves'!$A$2:$D$525,4))</f>
        <v/>
      </c>
      <c r="F195" s="17" t="str">
        <f t="shared" si="12"/>
        <v/>
      </c>
      <c r="G195" s="17" t="str">
        <f t="shared" si="12"/>
        <v/>
      </c>
      <c r="H195" s="17" t="str">
        <f t="shared" si="12"/>
        <v/>
      </c>
      <c r="I195" s="17" t="str">
        <f t="shared" si="12"/>
        <v/>
      </c>
      <c r="J195" s="17" t="str">
        <f t="shared" si="12"/>
        <v/>
      </c>
      <c r="K195" s="17" t="str">
        <f t="shared" si="11"/>
        <v/>
      </c>
      <c r="L195" s="17" t="str">
        <f t="shared" si="11"/>
        <v/>
      </c>
      <c r="M195" s="17" t="str">
        <f t="shared" si="11"/>
        <v/>
      </c>
      <c r="N195" s="17" t="str">
        <f t="shared" si="11"/>
        <v/>
      </c>
      <c r="O195" s="17" t="str">
        <f t="shared" si="11"/>
        <v/>
      </c>
    </row>
    <row r="196" spans="2:15" x14ac:dyDescent="0.2">
      <c r="B196" s="41"/>
      <c r="C196" s="1" t="str">
        <f>IF(B196="","",VLOOKUP(B196,'base élèves'!$A$2:$D$525,2))</f>
        <v/>
      </c>
      <c r="D196" s="1" t="str">
        <f>IF(B196="","",VLOOKUP(B196,'base élèves'!$A$2:$D$525,3))</f>
        <v/>
      </c>
      <c r="E196" s="1" t="str">
        <f>IF(B196="","",VLOOKUP(B196,'base élèves'!$A$2:$D$525,4))</f>
        <v/>
      </c>
      <c r="F196" s="17" t="str">
        <f t="shared" si="12"/>
        <v/>
      </c>
      <c r="G196" s="17" t="str">
        <f t="shared" si="12"/>
        <v/>
      </c>
      <c r="H196" s="17" t="str">
        <f t="shared" si="12"/>
        <v/>
      </c>
      <c r="I196" s="17" t="str">
        <f t="shared" si="12"/>
        <v/>
      </c>
      <c r="J196" s="17" t="str">
        <f t="shared" si="12"/>
        <v/>
      </c>
      <c r="K196" s="17" t="str">
        <f t="shared" si="11"/>
        <v/>
      </c>
      <c r="L196" s="17" t="str">
        <f t="shared" si="11"/>
        <v/>
      </c>
      <c r="M196" s="17" t="str">
        <f t="shared" si="11"/>
        <v/>
      </c>
      <c r="N196" s="17" t="str">
        <f t="shared" si="11"/>
        <v/>
      </c>
      <c r="O196" s="17" t="str">
        <f t="shared" si="11"/>
        <v/>
      </c>
    </row>
    <row r="197" spans="2:15" x14ac:dyDescent="0.2">
      <c r="B197" s="41"/>
      <c r="C197" s="1" t="str">
        <f>IF(B197="","",VLOOKUP(B197,'base élèves'!$A$2:$D$525,2))</f>
        <v/>
      </c>
      <c r="D197" s="1" t="str">
        <f>IF(B197="","",VLOOKUP(B197,'base élèves'!$A$2:$D$525,3))</f>
        <v/>
      </c>
      <c r="E197" s="1" t="str">
        <f>IF(B197="","",VLOOKUP(B197,'base élèves'!$A$2:$D$525,4))</f>
        <v/>
      </c>
      <c r="F197" s="17" t="str">
        <f t="shared" si="12"/>
        <v/>
      </c>
      <c r="G197" s="17" t="str">
        <f t="shared" si="12"/>
        <v/>
      </c>
      <c r="H197" s="17" t="str">
        <f t="shared" si="12"/>
        <v/>
      </c>
      <c r="I197" s="17" t="str">
        <f t="shared" si="12"/>
        <v/>
      </c>
      <c r="J197" s="17" t="str">
        <f t="shared" si="12"/>
        <v/>
      </c>
      <c r="K197" s="17" t="str">
        <f t="shared" si="11"/>
        <v/>
      </c>
      <c r="L197" s="17" t="str">
        <f t="shared" si="11"/>
        <v/>
      </c>
      <c r="M197" s="17" t="str">
        <f t="shared" si="11"/>
        <v/>
      </c>
      <c r="N197" s="17" t="str">
        <f t="shared" si="11"/>
        <v/>
      </c>
      <c r="O197" s="17" t="str">
        <f t="shared" si="11"/>
        <v/>
      </c>
    </row>
    <row r="198" spans="2:15" x14ac:dyDescent="0.2">
      <c r="B198" s="41"/>
      <c r="C198" s="1" t="str">
        <f>IF(B198="","",VLOOKUP(B198,'base élèves'!$A$2:$D$525,2))</f>
        <v/>
      </c>
      <c r="D198" s="1" t="str">
        <f>IF(B198="","",VLOOKUP(B198,'base élèves'!$A$2:$D$525,3))</f>
        <v/>
      </c>
      <c r="E198" s="1" t="str">
        <f>IF(B198="","",VLOOKUP(B198,'base élèves'!$A$2:$D$525,4))</f>
        <v/>
      </c>
      <c r="F198" s="17" t="str">
        <f t="shared" si="12"/>
        <v/>
      </c>
      <c r="G198" s="17" t="str">
        <f t="shared" si="12"/>
        <v/>
      </c>
      <c r="H198" s="17" t="str">
        <f t="shared" si="12"/>
        <v/>
      </c>
      <c r="I198" s="17" t="str">
        <f t="shared" si="12"/>
        <v/>
      </c>
      <c r="J198" s="17" t="str">
        <f t="shared" si="12"/>
        <v/>
      </c>
      <c r="K198" s="17" t="str">
        <f t="shared" si="11"/>
        <v/>
      </c>
      <c r="L198" s="17" t="str">
        <f t="shared" si="11"/>
        <v/>
      </c>
      <c r="M198" s="17" t="str">
        <f t="shared" si="11"/>
        <v/>
      </c>
      <c r="N198" s="17" t="str">
        <f t="shared" si="11"/>
        <v/>
      </c>
      <c r="O198" s="17" t="str">
        <f t="shared" si="11"/>
        <v/>
      </c>
    </row>
    <row r="199" spans="2:15" x14ac:dyDescent="0.2">
      <c r="B199" s="41"/>
      <c r="C199" s="1" t="str">
        <f>IF(B199="","",VLOOKUP(B199,'base élèves'!$A$2:$D$525,2))</f>
        <v/>
      </c>
      <c r="D199" s="1" t="str">
        <f>IF(B199="","",VLOOKUP(B199,'base élèves'!$A$2:$D$525,3))</f>
        <v/>
      </c>
      <c r="E199" s="1" t="str">
        <f>IF(B199="","",VLOOKUP(B199,'base élèves'!$A$2:$D$525,4))</f>
        <v/>
      </c>
      <c r="F199" s="17" t="str">
        <f t="shared" si="12"/>
        <v/>
      </c>
      <c r="G199" s="17" t="str">
        <f t="shared" si="12"/>
        <v/>
      </c>
      <c r="H199" s="17" t="str">
        <f t="shared" si="12"/>
        <v/>
      </c>
      <c r="I199" s="17" t="str">
        <f t="shared" si="12"/>
        <v/>
      </c>
      <c r="J199" s="17" t="str">
        <f t="shared" si="12"/>
        <v/>
      </c>
      <c r="K199" s="17" t="str">
        <f t="shared" si="11"/>
        <v/>
      </c>
      <c r="L199" s="17" t="str">
        <f t="shared" si="11"/>
        <v/>
      </c>
      <c r="M199" s="17" t="str">
        <f t="shared" si="11"/>
        <v/>
      </c>
      <c r="N199" s="17" t="str">
        <f t="shared" si="11"/>
        <v/>
      </c>
      <c r="O199" s="17" t="str">
        <f t="shared" si="11"/>
        <v/>
      </c>
    </row>
    <row r="200" spans="2:15" x14ac:dyDescent="0.2">
      <c r="B200" s="41"/>
      <c r="F200" s="17" t="str">
        <f t="shared" si="12"/>
        <v/>
      </c>
      <c r="G200" s="17" t="str">
        <f t="shared" si="12"/>
        <v/>
      </c>
      <c r="H200" s="17" t="str">
        <f t="shared" si="12"/>
        <v/>
      </c>
      <c r="I200" s="17" t="str">
        <f t="shared" si="12"/>
        <v/>
      </c>
      <c r="J200" s="17" t="str">
        <f t="shared" si="12"/>
        <v/>
      </c>
      <c r="K200" s="17" t="str">
        <f t="shared" si="11"/>
        <v/>
      </c>
      <c r="L200" s="17" t="str">
        <f t="shared" si="11"/>
        <v/>
      </c>
      <c r="M200" s="17" t="str">
        <f t="shared" si="11"/>
        <v/>
      </c>
      <c r="N200" s="17" t="str">
        <f t="shared" si="11"/>
        <v/>
      </c>
      <c r="O200" s="17" t="str">
        <f t="shared" si="11"/>
        <v/>
      </c>
    </row>
    <row r="201" spans="2:15" x14ac:dyDescent="0.2">
      <c r="B201" s="41"/>
      <c r="F201" s="17" t="str">
        <f t="shared" si="12"/>
        <v/>
      </c>
      <c r="G201" s="17" t="str">
        <f t="shared" si="12"/>
        <v/>
      </c>
      <c r="H201" s="17" t="str">
        <f t="shared" si="12"/>
        <v/>
      </c>
      <c r="I201" s="17" t="str">
        <f t="shared" si="12"/>
        <v/>
      </c>
      <c r="J201" s="17" t="str">
        <f t="shared" si="12"/>
        <v/>
      </c>
      <c r="K201" s="17" t="str">
        <f t="shared" si="11"/>
        <v/>
      </c>
      <c r="L201" s="17" t="str">
        <f t="shared" si="11"/>
        <v/>
      </c>
      <c r="M201" s="17" t="str">
        <f t="shared" si="11"/>
        <v/>
      </c>
      <c r="N201" s="17" t="str">
        <f t="shared" si="11"/>
        <v/>
      </c>
      <c r="O201" s="17" t="str">
        <f t="shared" si="11"/>
        <v/>
      </c>
    </row>
    <row r="202" spans="2:15" x14ac:dyDescent="0.2">
      <c r="B202" s="41"/>
      <c r="F202" s="17" t="str">
        <f t="shared" si="12"/>
        <v/>
      </c>
      <c r="G202" s="17" t="str">
        <f t="shared" si="12"/>
        <v/>
      </c>
      <c r="H202" s="17" t="str">
        <f t="shared" si="12"/>
        <v/>
      </c>
      <c r="I202" s="17" t="str">
        <f t="shared" si="12"/>
        <v/>
      </c>
      <c r="J202" s="17" t="str">
        <f t="shared" si="12"/>
        <v/>
      </c>
      <c r="K202" s="17" t="str">
        <f t="shared" si="11"/>
        <v/>
      </c>
      <c r="L202" s="17" t="str">
        <f t="shared" si="11"/>
        <v/>
      </c>
      <c r="M202" s="17" t="str">
        <f t="shared" si="11"/>
        <v/>
      </c>
      <c r="N202" s="17" t="str">
        <f t="shared" si="11"/>
        <v/>
      </c>
      <c r="O202" s="17" t="str">
        <f t="shared" si="11"/>
        <v/>
      </c>
    </row>
    <row r="203" spans="2:15" x14ac:dyDescent="0.2">
      <c r="B203" s="41"/>
      <c r="F203" s="17" t="str">
        <f t="shared" si="12"/>
        <v/>
      </c>
      <c r="G203" s="17" t="str">
        <f t="shared" si="12"/>
        <v/>
      </c>
      <c r="H203" s="17" t="str">
        <f t="shared" si="12"/>
        <v/>
      </c>
      <c r="I203" s="17" t="str">
        <f t="shared" si="12"/>
        <v/>
      </c>
      <c r="J203" s="17" t="str">
        <f t="shared" si="12"/>
        <v/>
      </c>
      <c r="K203" s="17" t="str">
        <f t="shared" si="11"/>
        <v/>
      </c>
      <c r="L203" s="17" t="str">
        <f t="shared" si="11"/>
        <v/>
      </c>
      <c r="M203" s="17" t="str">
        <f t="shared" si="11"/>
        <v/>
      </c>
      <c r="N203" s="17" t="str">
        <f t="shared" si="11"/>
        <v/>
      </c>
      <c r="O203" s="17" t="str">
        <f t="shared" si="11"/>
        <v/>
      </c>
    </row>
    <row r="204" spans="2:15" x14ac:dyDescent="0.2">
      <c r="B204" s="41"/>
      <c r="F204" s="17" t="str">
        <f t="shared" si="12"/>
        <v/>
      </c>
      <c r="G204" s="17" t="str">
        <f t="shared" si="12"/>
        <v/>
      </c>
      <c r="H204" s="17" t="str">
        <f t="shared" si="12"/>
        <v/>
      </c>
      <c r="I204" s="17" t="str">
        <f t="shared" si="12"/>
        <v/>
      </c>
      <c r="J204" s="17" t="str">
        <f t="shared" si="12"/>
        <v/>
      </c>
      <c r="K204" s="17" t="str">
        <f t="shared" ref="K204:O254" si="13">IF($E204=K$9,$A204,"")</f>
        <v/>
      </c>
      <c r="L204" s="17" t="str">
        <f t="shared" si="13"/>
        <v/>
      </c>
      <c r="M204" s="17" t="str">
        <f t="shared" si="13"/>
        <v/>
      </c>
      <c r="N204" s="17" t="str">
        <f t="shared" si="13"/>
        <v/>
      </c>
      <c r="O204" s="17" t="str">
        <f t="shared" si="13"/>
        <v/>
      </c>
    </row>
    <row r="205" spans="2:15" x14ac:dyDescent="0.2">
      <c r="B205" s="41"/>
      <c r="F205" s="17" t="str">
        <f t="shared" ref="F205:J255" si="14">IF($E205=F$9,$A205,"")</f>
        <v/>
      </c>
      <c r="G205" s="17" t="str">
        <f t="shared" si="14"/>
        <v/>
      </c>
      <c r="H205" s="17" t="str">
        <f t="shared" si="14"/>
        <v/>
      </c>
      <c r="I205" s="17" t="str">
        <f t="shared" si="14"/>
        <v/>
      </c>
      <c r="J205" s="17" t="str">
        <f t="shared" si="14"/>
        <v/>
      </c>
      <c r="K205" s="17" t="str">
        <f t="shared" si="13"/>
        <v/>
      </c>
      <c r="L205" s="17" t="str">
        <f t="shared" si="13"/>
        <v/>
      </c>
      <c r="M205" s="17" t="str">
        <f t="shared" si="13"/>
        <v/>
      </c>
      <c r="N205" s="17" t="str">
        <f t="shared" si="13"/>
        <v/>
      </c>
      <c r="O205" s="17" t="str">
        <f t="shared" si="13"/>
        <v/>
      </c>
    </row>
    <row r="206" spans="2:15" x14ac:dyDescent="0.2">
      <c r="B206" s="41"/>
      <c r="F206" s="17" t="str">
        <f t="shared" si="14"/>
        <v/>
      </c>
      <c r="G206" s="17" t="str">
        <f t="shared" si="14"/>
        <v/>
      </c>
      <c r="H206" s="17" t="str">
        <f t="shared" si="14"/>
        <v/>
      </c>
      <c r="I206" s="17" t="str">
        <f t="shared" si="14"/>
        <v/>
      </c>
      <c r="J206" s="17" t="str">
        <f t="shared" si="14"/>
        <v/>
      </c>
      <c r="K206" s="17" t="str">
        <f t="shared" si="13"/>
        <v/>
      </c>
      <c r="L206" s="17" t="str">
        <f t="shared" si="13"/>
        <v/>
      </c>
      <c r="M206" s="17" t="str">
        <f t="shared" si="13"/>
        <v/>
      </c>
      <c r="N206" s="17" t="str">
        <f t="shared" si="13"/>
        <v/>
      </c>
      <c r="O206" s="17" t="str">
        <f t="shared" si="13"/>
        <v/>
      </c>
    </row>
    <row r="207" spans="2:15" x14ac:dyDescent="0.2">
      <c r="B207" s="41"/>
      <c r="F207" s="17" t="str">
        <f t="shared" si="14"/>
        <v/>
      </c>
      <c r="G207" s="17" t="str">
        <f t="shared" si="14"/>
        <v/>
      </c>
      <c r="H207" s="17" t="str">
        <f t="shared" si="14"/>
        <v/>
      </c>
      <c r="I207" s="17" t="str">
        <f t="shared" si="14"/>
        <v/>
      </c>
      <c r="J207" s="17" t="str">
        <f t="shared" si="14"/>
        <v/>
      </c>
      <c r="K207" s="17" t="str">
        <f t="shared" si="13"/>
        <v/>
      </c>
      <c r="L207" s="17" t="str">
        <f t="shared" si="13"/>
        <v/>
      </c>
      <c r="M207" s="17" t="str">
        <f t="shared" si="13"/>
        <v/>
      </c>
      <c r="N207" s="17" t="str">
        <f t="shared" si="13"/>
        <v/>
      </c>
      <c r="O207" s="17" t="str">
        <f t="shared" si="13"/>
        <v/>
      </c>
    </row>
    <row r="208" spans="2:15" x14ac:dyDescent="0.2">
      <c r="B208" s="41"/>
      <c r="F208" s="17" t="str">
        <f t="shared" si="14"/>
        <v/>
      </c>
      <c r="G208" s="17" t="str">
        <f t="shared" si="14"/>
        <v/>
      </c>
      <c r="H208" s="17" t="str">
        <f t="shared" si="14"/>
        <v/>
      </c>
      <c r="I208" s="17" t="str">
        <f t="shared" si="14"/>
        <v/>
      </c>
      <c r="J208" s="17" t="str">
        <f t="shared" si="14"/>
        <v/>
      </c>
      <c r="K208" s="17" t="str">
        <f t="shared" si="13"/>
        <v/>
      </c>
      <c r="L208" s="17" t="str">
        <f t="shared" si="13"/>
        <v/>
      </c>
      <c r="M208" s="17" t="str">
        <f t="shared" si="13"/>
        <v/>
      </c>
      <c r="N208" s="17" t="str">
        <f t="shared" si="13"/>
        <v/>
      </c>
      <c r="O208" s="17" t="str">
        <f t="shared" si="13"/>
        <v/>
      </c>
    </row>
    <row r="209" spans="2:15" x14ac:dyDescent="0.2">
      <c r="B209" s="41"/>
      <c r="F209" s="17" t="str">
        <f t="shared" si="14"/>
        <v/>
      </c>
      <c r="G209" s="17" t="str">
        <f t="shared" si="14"/>
        <v/>
      </c>
      <c r="H209" s="17" t="str">
        <f t="shared" si="14"/>
        <v/>
      </c>
      <c r="I209" s="17" t="str">
        <f t="shared" si="14"/>
        <v/>
      </c>
      <c r="J209" s="17" t="str">
        <f t="shared" si="14"/>
        <v/>
      </c>
      <c r="K209" s="17" t="str">
        <f t="shared" si="13"/>
        <v/>
      </c>
      <c r="L209" s="17" t="str">
        <f t="shared" si="13"/>
        <v/>
      </c>
      <c r="M209" s="17" t="str">
        <f t="shared" si="13"/>
        <v/>
      </c>
      <c r="N209" s="17" t="str">
        <f t="shared" si="13"/>
        <v/>
      </c>
      <c r="O209" s="17" t="str">
        <f t="shared" si="13"/>
        <v/>
      </c>
    </row>
    <row r="210" spans="2:15" x14ac:dyDescent="0.2">
      <c r="B210" s="41"/>
      <c r="F210" s="17" t="str">
        <f t="shared" si="14"/>
        <v/>
      </c>
      <c r="G210" s="17" t="str">
        <f t="shared" si="14"/>
        <v/>
      </c>
      <c r="H210" s="17" t="str">
        <f t="shared" si="14"/>
        <v/>
      </c>
      <c r="I210" s="17" t="str">
        <f t="shared" si="14"/>
        <v/>
      </c>
      <c r="J210" s="17" t="str">
        <f t="shared" si="14"/>
        <v/>
      </c>
      <c r="K210" s="17" t="str">
        <f t="shared" si="13"/>
        <v/>
      </c>
      <c r="L210" s="17" t="str">
        <f t="shared" si="13"/>
        <v/>
      </c>
      <c r="M210" s="17" t="str">
        <f t="shared" si="13"/>
        <v/>
      </c>
      <c r="N210" s="17" t="str">
        <f t="shared" si="13"/>
        <v/>
      </c>
      <c r="O210" s="17" t="str">
        <f t="shared" si="13"/>
        <v/>
      </c>
    </row>
    <row r="211" spans="2:15" x14ac:dyDescent="0.2">
      <c r="B211" s="41"/>
      <c r="F211" s="17" t="str">
        <f t="shared" si="14"/>
        <v/>
      </c>
      <c r="G211" s="17" t="str">
        <f t="shared" si="14"/>
        <v/>
      </c>
      <c r="H211" s="17" t="str">
        <f t="shared" si="14"/>
        <v/>
      </c>
      <c r="I211" s="17" t="str">
        <f t="shared" si="14"/>
        <v/>
      </c>
      <c r="J211" s="17" t="str">
        <f t="shared" si="14"/>
        <v/>
      </c>
      <c r="K211" s="17" t="str">
        <f t="shared" si="13"/>
        <v/>
      </c>
      <c r="L211" s="17" t="str">
        <f t="shared" si="13"/>
        <v/>
      </c>
      <c r="M211" s="17" t="str">
        <f t="shared" si="13"/>
        <v/>
      </c>
      <c r="N211" s="17" t="str">
        <f t="shared" si="13"/>
        <v/>
      </c>
      <c r="O211" s="17" t="str">
        <f t="shared" si="13"/>
        <v/>
      </c>
    </row>
    <row r="212" spans="2:15" x14ac:dyDescent="0.2">
      <c r="B212" s="41"/>
      <c r="F212" s="17" t="str">
        <f t="shared" si="14"/>
        <v/>
      </c>
      <c r="G212" s="17" t="str">
        <f t="shared" si="14"/>
        <v/>
      </c>
      <c r="H212" s="17" t="str">
        <f t="shared" si="14"/>
        <v/>
      </c>
      <c r="I212" s="17" t="str">
        <f t="shared" si="14"/>
        <v/>
      </c>
      <c r="J212" s="17" t="str">
        <f t="shared" si="14"/>
        <v/>
      </c>
      <c r="K212" s="17" t="str">
        <f t="shared" si="13"/>
        <v/>
      </c>
      <c r="L212" s="17" t="str">
        <f t="shared" si="13"/>
        <v/>
      </c>
      <c r="M212" s="17" t="str">
        <f t="shared" si="13"/>
        <v/>
      </c>
      <c r="N212" s="17" t="str">
        <f t="shared" si="13"/>
        <v/>
      </c>
      <c r="O212" s="17" t="str">
        <f t="shared" si="13"/>
        <v/>
      </c>
    </row>
    <row r="213" spans="2:15" x14ac:dyDescent="0.2">
      <c r="B213" s="41"/>
      <c r="F213" s="17" t="str">
        <f t="shared" si="14"/>
        <v/>
      </c>
      <c r="G213" s="17" t="str">
        <f t="shared" si="14"/>
        <v/>
      </c>
      <c r="H213" s="17" t="str">
        <f t="shared" si="14"/>
        <v/>
      </c>
      <c r="I213" s="17" t="str">
        <f t="shared" si="14"/>
        <v/>
      </c>
      <c r="J213" s="17" t="str">
        <f t="shared" si="14"/>
        <v/>
      </c>
      <c r="K213" s="17" t="str">
        <f t="shared" si="13"/>
        <v/>
      </c>
      <c r="L213" s="17" t="str">
        <f t="shared" si="13"/>
        <v/>
      </c>
      <c r="M213" s="17" t="str">
        <f t="shared" si="13"/>
        <v/>
      </c>
      <c r="N213" s="17" t="str">
        <f t="shared" si="13"/>
        <v/>
      </c>
      <c r="O213" s="17" t="str">
        <f t="shared" si="13"/>
        <v/>
      </c>
    </row>
    <row r="214" spans="2:15" x14ac:dyDescent="0.2">
      <c r="B214" s="41"/>
      <c r="F214" s="17" t="str">
        <f t="shared" si="14"/>
        <v/>
      </c>
      <c r="G214" s="17" t="str">
        <f t="shared" si="14"/>
        <v/>
      </c>
      <c r="H214" s="17" t="str">
        <f t="shared" si="14"/>
        <v/>
      </c>
      <c r="I214" s="17" t="str">
        <f t="shared" si="14"/>
        <v/>
      </c>
      <c r="J214" s="17" t="str">
        <f t="shared" si="14"/>
        <v/>
      </c>
      <c r="K214" s="17" t="str">
        <f t="shared" si="13"/>
        <v/>
      </c>
      <c r="L214" s="17" t="str">
        <f t="shared" si="13"/>
        <v/>
      </c>
      <c r="M214" s="17" t="str">
        <f t="shared" si="13"/>
        <v/>
      </c>
      <c r="N214" s="17" t="str">
        <f t="shared" si="13"/>
        <v/>
      </c>
      <c r="O214" s="17" t="str">
        <f t="shared" si="13"/>
        <v/>
      </c>
    </row>
    <row r="215" spans="2:15" x14ac:dyDescent="0.2">
      <c r="B215" s="41"/>
      <c r="F215" s="17" t="str">
        <f t="shared" si="14"/>
        <v/>
      </c>
      <c r="G215" s="17" t="str">
        <f t="shared" si="14"/>
        <v/>
      </c>
      <c r="H215" s="17" t="str">
        <f t="shared" si="14"/>
        <v/>
      </c>
      <c r="I215" s="17" t="str">
        <f t="shared" si="14"/>
        <v/>
      </c>
      <c r="J215" s="17" t="str">
        <f t="shared" si="14"/>
        <v/>
      </c>
      <c r="K215" s="17" t="str">
        <f t="shared" si="13"/>
        <v/>
      </c>
      <c r="L215" s="17" t="str">
        <f t="shared" si="13"/>
        <v/>
      </c>
      <c r="M215" s="17" t="str">
        <f t="shared" si="13"/>
        <v/>
      </c>
      <c r="N215" s="17" t="str">
        <f t="shared" si="13"/>
        <v/>
      </c>
      <c r="O215" s="17" t="str">
        <f t="shared" si="13"/>
        <v/>
      </c>
    </row>
    <row r="216" spans="2:15" x14ac:dyDescent="0.2">
      <c r="B216" s="41"/>
      <c r="F216" s="17" t="str">
        <f t="shared" si="14"/>
        <v/>
      </c>
      <c r="G216" s="17" t="str">
        <f t="shared" si="14"/>
        <v/>
      </c>
      <c r="H216" s="17" t="str">
        <f t="shared" si="14"/>
        <v/>
      </c>
      <c r="I216" s="17" t="str">
        <f t="shared" si="14"/>
        <v/>
      </c>
      <c r="J216" s="17" t="str">
        <f t="shared" si="14"/>
        <v/>
      </c>
      <c r="K216" s="17" t="str">
        <f t="shared" si="13"/>
        <v/>
      </c>
      <c r="L216" s="17" t="str">
        <f t="shared" si="13"/>
        <v/>
      </c>
      <c r="M216" s="17" t="str">
        <f t="shared" si="13"/>
        <v/>
      </c>
      <c r="N216" s="17" t="str">
        <f t="shared" si="13"/>
        <v/>
      </c>
      <c r="O216" s="17" t="str">
        <f t="shared" si="13"/>
        <v/>
      </c>
    </row>
    <row r="217" spans="2:15" x14ac:dyDescent="0.2">
      <c r="B217" s="41"/>
      <c r="F217" s="17" t="str">
        <f t="shared" si="14"/>
        <v/>
      </c>
      <c r="G217" s="17" t="str">
        <f t="shared" si="14"/>
        <v/>
      </c>
      <c r="H217" s="17" t="str">
        <f t="shared" si="14"/>
        <v/>
      </c>
      <c r="I217" s="17" t="str">
        <f t="shared" si="14"/>
        <v/>
      </c>
      <c r="J217" s="17" t="str">
        <f t="shared" si="14"/>
        <v/>
      </c>
      <c r="K217" s="17" t="str">
        <f t="shared" si="13"/>
        <v/>
      </c>
      <c r="L217" s="17" t="str">
        <f t="shared" si="13"/>
        <v/>
      </c>
      <c r="M217" s="17" t="str">
        <f t="shared" si="13"/>
        <v/>
      </c>
      <c r="N217" s="17" t="str">
        <f t="shared" si="13"/>
        <v/>
      </c>
      <c r="O217" s="17" t="str">
        <f t="shared" si="13"/>
        <v/>
      </c>
    </row>
    <row r="218" spans="2:15" x14ac:dyDescent="0.2">
      <c r="B218" s="41"/>
      <c r="F218" s="17" t="str">
        <f t="shared" si="14"/>
        <v/>
      </c>
      <c r="G218" s="17" t="str">
        <f t="shared" si="14"/>
        <v/>
      </c>
      <c r="H218" s="17" t="str">
        <f t="shared" si="14"/>
        <v/>
      </c>
      <c r="I218" s="17" t="str">
        <f t="shared" si="14"/>
        <v/>
      </c>
      <c r="J218" s="17" t="str">
        <f t="shared" si="14"/>
        <v/>
      </c>
      <c r="K218" s="17" t="str">
        <f t="shared" si="13"/>
        <v/>
      </c>
      <c r="L218" s="17" t="str">
        <f t="shared" si="13"/>
        <v/>
      </c>
      <c r="M218" s="17" t="str">
        <f t="shared" si="13"/>
        <v/>
      </c>
      <c r="N218" s="17" t="str">
        <f t="shared" si="13"/>
        <v/>
      </c>
      <c r="O218" s="17" t="str">
        <f t="shared" si="13"/>
        <v/>
      </c>
    </row>
    <row r="219" spans="2:15" x14ac:dyDescent="0.2">
      <c r="B219" s="41"/>
      <c r="F219" s="17" t="str">
        <f t="shared" si="14"/>
        <v/>
      </c>
      <c r="G219" s="17" t="str">
        <f t="shared" si="14"/>
        <v/>
      </c>
      <c r="H219" s="17" t="str">
        <f t="shared" si="14"/>
        <v/>
      </c>
      <c r="I219" s="17" t="str">
        <f t="shared" si="14"/>
        <v/>
      </c>
      <c r="J219" s="17" t="str">
        <f t="shared" si="14"/>
        <v/>
      </c>
      <c r="K219" s="17" t="str">
        <f t="shared" si="13"/>
        <v/>
      </c>
      <c r="L219" s="17" t="str">
        <f t="shared" si="13"/>
        <v/>
      </c>
      <c r="M219" s="17" t="str">
        <f t="shared" si="13"/>
        <v/>
      </c>
      <c r="N219" s="17" t="str">
        <f t="shared" si="13"/>
        <v/>
      </c>
      <c r="O219" s="17" t="str">
        <f t="shared" si="13"/>
        <v/>
      </c>
    </row>
    <row r="220" spans="2:15" x14ac:dyDescent="0.2">
      <c r="B220" s="41"/>
      <c r="F220" s="17" t="str">
        <f t="shared" si="14"/>
        <v/>
      </c>
      <c r="G220" s="17" t="str">
        <f t="shared" si="14"/>
        <v/>
      </c>
      <c r="H220" s="17" t="str">
        <f t="shared" si="14"/>
        <v/>
      </c>
      <c r="I220" s="17" t="str">
        <f t="shared" si="14"/>
        <v/>
      </c>
      <c r="J220" s="17" t="str">
        <f t="shared" si="14"/>
        <v/>
      </c>
      <c r="K220" s="17" t="str">
        <f t="shared" si="13"/>
        <v/>
      </c>
      <c r="L220" s="17" t="str">
        <f t="shared" si="13"/>
        <v/>
      </c>
      <c r="M220" s="17" t="str">
        <f t="shared" si="13"/>
        <v/>
      </c>
      <c r="N220" s="17" t="str">
        <f t="shared" si="13"/>
        <v/>
      </c>
      <c r="O220" s="17" t="str">
        <f t="shared" si="13"/>
        <v/>
      </c>
    </row>
    <row r="221" spans="2:15" x14ac:dyDescent="0.2">
      <c r="B221" s="41"/>
      <c r="F221" s="17" t="str">
        <f t="shared" si="14"/>
        <v/>
      </c>
      <c r="G221" s="17" t="str">
        <f t="shared" si="14"/>
        <v/>
      </c>
      <c r="H221" s="17" t="str">
        <f t="shared" si="14"/>
        <v/>
      </c>
      <c r="I221" s="17" t="str">
        <f t="shared" si="14"/>
        <v/>
      </c>
      <c r="J221" s="17" t="str">
        <f t="shared" si="14"/>
        <v/>
      </c>
      <c r="K221" s="17" t="str">
        <f t="shared" si="13"/>
        <v/>
      </c>
      <c r="L221" s="17" t="str">
        <f t="shared" si="13"/>
        <v/>
      </c>
      <c r="M221" s="17" t="str">
        <f t="shared" si="13"/>
        <v/>
      </c>
      <c r="N221" s="17" t="str">
        <f t="shared" si="13"/>
        <v/>
      </c>
      <c r="O221" s="17" t="str">
        <f t="shared" si="13"/>
        <v/>
      </c>
    </row>
    <row r="222" spans="2:15" x14ac:dyDescent="0.2">
      <c r="B222" s="41"/>
      <c r="F222" s="17" t="str">
        <f t="shared" si="14"/>
        <v/>
      </c>
      <c r="G222" s="17" t="str">
        <f t="shared" si="14"/>
        <v/>
      </c>
      <c r="H222" s="17" t="str">
        <f t="shared" si="14"/>
        <v/>
      </c>
      <c r="I222" s="17" t="str">
        <f t="shared" si="14"/>
        <v/>
      </c>
      <c r="J222" s="17" t="str">
        <f t="shared" si="14"/>
        <v/>
      </c>
      <c r="K222" s="17" t="str">
        <f t="shared" si="13"/>
        <v/>
      </c>
      <c r="L222" s="17" t="str">
        <f t="shared" si="13"/>
        <v/>
      </c>
      <c r="M222" s="17" t="str">
        <f t="shared" si="13"/>
        <v/>
      </c>
      <c r="N222" s="17" t="str">
        <f t="shared" si="13"/>
        <v/>
      </c>
      <c r="O222" s="17" t="str">
        <f t="shared" si="13"/>
        <v/>
      </c>
    </row>
    <row r="223" spans="2:15" x14ac:dyDescent="0.2">
      <c r="B223" s="41"/>
      <c r="F223" s="17" t="str">
        <f t="shared" si="14"/>
        <v/>
      </c>
      <c r="G223" s="17" t="str">
        <f t="shared" si="14"/>
        <v/>
      </c>
      <c r="H223" s="17" t="str">
        <f t="shared" si="14"/>
        <v/>
      </c>
      <c r="I223" s="17" t="str">
        <f t="shared" si="14"/>
        <v/>
      </c>
      <c r="J223" s="17" t="str">
        <f t="shared" si="14"/>
        <v/>
      </c>
      <c r="K223" s="17" t="str">
        <f t="shared" si="13"/>
        <v/>
      </c>
      <c r="L223" s="17" t="str">
        <f t="shared" si="13"/>
        <v/>
      </c>
      <c r="M223" s="17" t="str">
        <f t="shared" si="13"/>
        <v/>
      </c>
      <c r="N223" s="17" t="str">
        <f t="shared" si="13"/>
        <v/>
      </c>
      <c r="O223" s="17" t="str">
        <f t="shared" si="13"/>
        <v/>
      </c>
    </row>
    <row r="224" spans="2:15" x14ac:dyDescent="0.2">
      <c r="B224" s="41"/>
      <c r="F224" s="17" t="str">
        <f t="shared" si="14"/>
        <v/>
      </c>
      <c r="G224" s="17" t="str">
        <f t="shared" si="14"/>
        <v/>
      </c>
      <c r="H224" s="17" t="str">
        <f t="shared" si="14"/>
        <v/>
      </c>
      <c r="I224" s="17" t="str">
        <f t="shared" si="14"/>
        <v/>
      </c>
      <c r="J224" s="17" t="str">
        <f t="shared" si="14"/>
        <v/>
      </c>
      <c r="K224" s="17" t="str">
        <f t="shared" si="13"/>
        <v/>
      </c>
      <c r="L224" s="17" t="str">
        <f t="shared" si="13"/>
        <v/>
      </c>
      <c r="M224" s="17" t="str">
        <f t="shared" si="13"/>
        <v/>
      </c>
      <c r="N224" s="17" t="str">
        <f t="shared" si="13"/>
        <v/>
      </c>
      <c r="O224" s="17" t="str">
        <f t="shared" si="13"/>
        <v/>
      </c>
    </row>
    <row r="225" spans="2:15" x14ac:dyDescent="0.2">
      <c r="B225" s="41"/>
      <c r="F225" s="17" t="str">
        <f t="shared" si="14"/>
        <v/>
      </c>
      <c r="G225" s="17" t="str">
        <f t="shared" si="14"/>
        <v/>
      </c>
      <c r="H225" s="17" t="str">
        <f t="shared" si="14"/>
        <v/>
      </c>
      <c r="I225" s="17" t="str">
        <f t="shared" si="14"/>
        <v/>
      </c>
      <c r="J225" s="17" t="str">
        <f t="shared" si="14"/>
        <v/>
      </c>
      <c r="K225" s="17" t="str">
        <f t="shared" si="13"/>
        <v/>
      </c>
      <c r="L225" s="17" t="str">
        <f t="shared" si="13"/>
        <v/>
      </c>
      <c r="M225" s="17" t="str">
        <f t="shared" si="13"/>
        <v/>
      </c>
      <c r="N225" s="17" t="str">
        <f t="shared" si="13"/>
        <v/>
      </c>
      <c r="O225" s="17" t="str">
        <f t="shared" si="13"/>
        <v/>
      </c>
    </row>
    <row r="226" spans="2:15" x14ac:dyDescent="0.2">
      <c r="B226" s="41"/>
      <c r="F226" s="17" t="str">
        <f t="shared" si="14"/>
        <v/>
      </c>
      <c r="G226" s="17" t="str">
        <f t="shared" si="14"/>
        <v/>
      </c>
      <c r="H226" s="17" t="str">
        <f t="shared" si="14"/>
        <v/>
      </c>
      <c r="I226" s="17" t="str">
        <f t="shared" si="14"/>
        <v/>
      </c>
      <c r="J226" s="17" t="str">
        <f t="shared" si="14"/>
        <v/>
      </c>
      <c r="K226" s="17" t="str">
        <f t="shared" si="13"/>
        <v/>
      </c>
      <c r="L226" s="17" t="str">
        <f t="shared" si="13"/>
        <v/>
      </c>
      <c r="M226" s="17" t="str">
        <f t="shared" si="13"/>
        <v/>
      </c>
      <c r="N226" s="17" t="str">
        <f t="shared" si="13"/>
        <v/>
      </c>
      <c r="O226" s="17" t="str">
        <f t="shared" si="13"/>
        <v/>
      </c>
    </row>
    <row r="227" spans="2:15" x14ac:dyDescent="0.2">
      <c r="B227" s="41"/>
      <c r="F227" s="17" t="str">
        <f t="shared" si="14"/>
        <v/>
      </c>
      <c r="G227" s="17" t="str">
        <f t="shared" si="14"/>
        <v/>
      </c>
      <c r="H227" s="17" t="str">
        <f t="shared" si="14"/>
        <v/>
      </c>
      <c r="I227" s="17" t="str">
        <f t="shared" si="14"/>
        <v/>
      </c>
      <c r="J227" s="17" t="str">
        <f t="shared" si="14"/>
        <v/>
      </c>
      <c r="K227" s="17" t="str">
        <f t="shared" si="13"/>
        <v/>
      </c>
      <c r="L227" s="17" t="str">
        <f t="shared" si="13"/>
        <v/>
      </c>
      <c r="M227" s="17" t="str">
        <f t="shared" si="13"/>
        <v/>
      </c>
      <c r="N227" s="17" t="str">
        <f t="shared" si="13"/>
        <v/>
      </c>
      <c r="O227" s="17" t="str">
        <f t="shared" si="13"/>
        <v/>
      </c>
    </row>
    <row r="228" spans="2:15" x14ac:dyDescent="0.2">
      <c r="B228" s="41"/>
      <c r="F228" s="17" t="str">
        <f t="shared" si="14"/>
        <v/>
      </c>
      <c r="G228" s="17" t="str">
        <f t="shared" si="14"/>
        <v/>
      </c>
      <c r="H228" s="17" t="str">
        <f t="shared" si="14"/>
        <v/>
      </c>
      <c r="I228" s="17" t="str">
        <f t="shared" si="14"/>
        <v/>
      </c>
      <c r="J228" s="17" t="str">
        <f t="shared" si="14"/>
        <v/>
      </c>
      <c r="K228" s="17" t="str">
        <f t="shared" si="13"/>
        <v/>
      </c>
      <c r="L228" s="17" t="str">
        <f t="shared" si="13"/>
        <v/>
      </c>
      <c r="M228" s="17" t="str">
        <f t="shared" si="13"/>
        <v/>
      </c>
      <c r="N228" s="17" t="str">
        <f t="shared" si="13"/>
        <v/>
      </c>
      <c r="O228" s="17" t="str">
        <f t="shared" si="13"/>
        <v/>
      </c>
    </row>
    <row r="229" spans="2:15" x14ac:dyDescent="0.2">
      <c r="B229" s="41"/>
      <c r="F229" s="17" t="str">
        <f t="shared" si="14"/>
        <v/>
      </c>
      <c r="G229" s="17" t="str">
        <f t="shared" si="14"/>
        <v/>
      </c>
      <c r="H229" s="17" t="str">
        <f t="shared" si="14"/>
        <v/>
      </c>
      <c r="I229" s="17" t="str">
        <f t="shared" si="14"/>
        <v/>
      </c>
      <c r="J229" s="17" t="str">
        <f t="shared" si="14"/>
        <v/>
      </c>
      <c r="K229" s="17" t="str">
        <f t="shared" si="13"/>
        <v/>
      </c>
      <c r="L229" s="17" t="str">
        <f t="shared" si="13"/>
        <v/>
      </c>
      <c r="M229" s="17" t="str">
        <f t="shared" si="13"/>
        <v/>
      </c>
      <c r="N229" s="17" t="str">
        <f t="shared" si="13"/>
        <v/>
      </c>
      <c r="O229" s="17" t="str">
        <f t="shared" si="13"/>
        <v/>
      </c>
    </row>
    <row r="230" spans="2:15" x14ac:dyDescent="0.2">
      <c r="B230" s="41"/>
      <c r="F230" s="17" t="str">
        <f t="shared" si="14"/>
        <v/>
      </c>
      <c r="G230" s="17" t="str">
        <f t="shared" si="14"/>
        <v/>
      </c>
      <c r="H230" s="17" t="str">
        <f t="shared" si="14"/>
        <v/>
      </c>
      <c r="I230" s="17" t="str">
        <f t="shared" si="14"/>
        <v/>
      </c>
      <c r="J230" s="17" t="str">
        <f t="shared" si="14"/>
        <v/>
      </c>
      <c r="K230" s="17" t="str">
        <f t="shared" si="13"/>
        <v/>
      </c>
      <c r="L230" s="17" t="str">
        <f t="shared" si="13"/>
        <v/>
      </c>
      <c r="M230" s="17" t="str">
        <f t="shared" si="13"/>
        <v/>
      </c>
      <c r="N230" s="17" t="str">
        <f t="shared" si="13"/>
        <v/>
      </c>
      <c r="O230" s="17" t="str">
        <f t="shared" si="13"/>
        <v/>
      </c>
    </row>
    <row r="231" spans="2:15" x14ac:dyDescent="0.2">
      <c r="B231" s="41"/>
      <c r="F231" s="17" t="str">
        <f t="shared" si="14"/>
        <v/>
      </c>
      <c r="G231" s="17" t="str">
        <f t="shared" si="14"/>
        <v/>
      </c>
      <c r="H231" s="17" t="str">
        <f t="shared" si="14"/>
        <v/>
      </c>
      <c r="I231" s="17" t="str">
        <f t="shared" si="14"/>
        <v/>
      </c>
      <c r="J231" s="17" t="str">
        <f t="shared" si="14"/>
        <v/>
      </c>
      <c r="K231" s="17" t="str">
        <f t="shared" si="13"/>
        <v/>
      </c>
      <c r="L231" s="17" t="str">
        <f t="shared" si="13"/>
        <v/>
      </c>
      <c r="M231" s="17" t="str">
        <f t="shared" si="13"/>
        <v/>
      </c>
      <c r="N231" s="17" t="str">
        <f t="shared" si="13"/>
        <v/>
      </c>
      <c r="O231" s="17" t="str">
        <f t="shared" si="13"/>
        <v/>
      </c>
    </row>
    <row r="232" spans="2:15" x14ac:dyDescent="0.2">
      <c r="B232" s="41"/>
      <c r="F232" s="17" t="str">
        <f t="shared" si="14"/>
        <v/>
      </c>
      <c r="G232" s="17" t="str">
        <f t="shared" si="14"/>
        <v/>
      </c>
      <c r="H232" s="17" t="str">
        <f t="shared" si="14"/>
        <v/>
      </c>
      <c r="I232" s="17" t="str">
        <f t="shared" si="14"/>
        <v/>
      </c>
      <c r="J232" s="17" t="str">
        <f t="shared" si="14"/>
        <v/>
      </c>
      <c r="K232" s="17" t="str">
        <f t="shared" si="13"/>
        <v/>
      </c>
      <c r="L232" s="17" t="str">
        <f t="shared" si="13"/>
        <v/>
      </c>
      <c r="M232" s="17" t="str">
        <f t="shared" si="13"/>
        <v/>
      </c>
      <c r="N232" s="17" t="str">
        <f t="shared" si="13"/>
        <v/>
      </c>
      <c r="O232" s="17" t="str">
        <f t="shared" si="13"/>
        <v/>
      </c>
    </row>
    <row r="233" spans="2:15" x14ac:dyDescent="0.2">
      <c r="B233" s="41"/>
      <c r="F233" s="17" t="str">
        <f t="shared" si="14"/>
        <v/>
      </c>
      <c r="G233" s="17" t="str">
        <f t="shared" si="14"/>
        <v/>
      </c>
      <c r="H233" s="17" t="str">
        <f t="shared" si="14"/>
        <v/>
      </c>
      <c r="I233" s="17" t="str">
        <f t="shared" si="14"/>
        <v/>
      </c>
      <c r="J233" s="17" t="str">
        <f t="shared" si="14"/>
        <v/>
      </c>
      <c r="K233" s="17" t="str">
        <f t="shared" si="13"/>
        <v/>
      </c>
      <c r="L233" s="17" t="str">
        <f t="shared" si="13"/>
        <v/>
      </c>
      <c r="M233" s="17" t="str">
        <f t="shared" si="13"/>
        <v/>
      </c>
      <c r="N233" s="17" t="str">
        <f t="shared" si="13"/>
        <v/>
      </c>
      <c r="O233" s="17" t="str">
        <f t="shared" si="13"/>
        <v/>
      </c>
    </row>
    <row r="234" spans="2:15" x14ac:dyDescent="0.2">
      <c r="B234" s="41"/>
      <c r="F234" s="17" t="str">
        <f t="shared" si="14"/>
        <v/>
      </c>
      <c r="G234" s="17" t="str">
        <f t="shared" si="14"/>
        <v/>
      </c>
      <c r="H234" s="17" t="str">
        <f t="shared" si="14"/>
        <v/>
      </c>
      <c r="I234" s="17" t="str">
        <f t="shared" si="14"/>
        <v/>
      </c>
      <c r="J234" s="17" t="str">
        <f t="shared" si="14"/>
        <v/>
      </c>
      <c r="K234" s="17" t="str">
        <f t="shared" si="13"/>
        <v/>
      </c>
      <c r="L234" s="17" t="str">
        <f t="shared" si="13"/>
        <v/>
      </c>
      <c r="M234" s="17" t="str">
        <f t="shared" si="13"/>
        <v/>
      </c>
      <c r="N234" s="17" t="str">
        <f t="shared" si="13"/>
        <v/>
      </c>
      <c r="O234" s="17" t="str">
        <f t="shared" si="13"/>
        <v/>
      </c>
    </row>
    <row r="235" spans="2:15" x14ac:dyDescent="0.2">
      <c r="B235" s="41"/>
      <c r="F235" s="17" t="str">
        <f t="shared" si="14"/>
        <v/>
      </c>
      <c r="G235" s="17" t="str">
        <f t="shared" si="14"/>
        <v/>
      </c>
      <c r="H235" s="17" t="str">
        <f t="shared" si="14"/>
        <v/>
      </c>
      <c r="I235" s="17" t="str">
        <f t="shared" si="14"/>
        <v/>
      </c>
      <c r="J235" s="17" t="str">
        <f t="shared" si="14"/>
        <v/>
      </c>
      <c r="K235" s="17" t="str">
        <f t="shared" si="13"/>
        <v/>
      </c>
      <c r="L235" s="17" t="str">
        <f t="shared" si="13"/>
        <v/>
      </c>
      <c r="M235" s="17" t="str">
        <f t="shared" si="13"/>
        <v/>
      </c>
      <c r="N235" s="17" t="str">
        <f t="shared" si="13"/>
        <v/>
      </c>
      <c r="O235" s="17" t="str">
        <f t="shared" si="13"/>
        <v/>
      </c>
    </row>
    <row r="236" spans="2:15" x14ac:dyDescent="0.2">
      <c r="B236" s="41"/>
      <c r="F236" s="17" t="str">
        <f t="shared" si="14"/>
        <v/>
      </c>
      <c r="G236" s="17" t="str">
        <f t="shared" si="14"/>
        <v/>
      </c>
      <c r="H236" s="17" t="str">
        <f t="shared" si="14"/>
        <v/>
      </c>
      <c r="I236" s="17" t="str">
        <f t="shared" si="14"/>
        <v/>
      </c>
      <c r="J236" s="17" t="str">
        <f t="shared" si="14"/>
        <v/>
      </c>
      <c r="K236" s="17" t="str">
        <f t="shared" si="13"/>
        <v/>
      </c>
      <c r="L236" s="17" t="str">
        <f t="shared" si="13"/>
        <v/>
      </c>
      <c r="M236" s="17" t="str">
        <f t="shared" si="13"/>
        <v/>
      </c>
      <c r="N236" s="17" t="str">
        <f t="shared" si="13"/>
        <v/>
      </c>
      <c r="O236" s="17" t="str">
        <f t="shared" si="13"/>
        <v/>
      </c>
    </row>
    <row r="237" spans="2:15" x14ac:dyDescent="0.2">
      <c r="B237" s="41"/>
      <c r="F237" s="17" t="str">
        <f t="shared" si="14"/>
        <v/>
      </c>
      <c r="G237" s="17" t="str">
        <f t="shared" si="14"/>
        <v/>
      </c>
      <c r="H237" s="17" t="str">
        <f t="shared" si="14"/>
        <v/>
      </c>
      <c r="I237" s="17" t="str">
        <f t="shared" si="14"/>
        <v/>
      </c>
      <c r="J237" s="17" t="str">
        <f t="shared" si="14"/>
        <v/>
      </c>
      <c r="K237" s="17" t="str">
        <f t="shared" si="13"/>
        <v/>
      </c>
      <c r="L237" s="17" t="str">
        <f t="shared" si="13"/>
        <v/>
      </c>
      <c r="M237" s="17" t="str">
        <f t="shared" si="13"/>
        <v/>
      </c>
      <c r="N237" s="17" t="str">
        <f t="shared" si="13"/>
        <v/>
      </c>
      <c r="O237" s="17" t="str">
        <f t="shared" si="13"/>
        <v/>
      </c>
    </row>
    <row r="238" spans="2:15" x14ac:dyDescent="0.2">
      <c r="B238" s="41"/>
      <c r="F238" s="17" t="str">
        <f t="shared" si="14"/>
        <v/>
      </c>
      <c r="G238" s="17" t="str">
        <f t="shared" si="14"/>
        <v/>
      </c>
      <c r="H238" s="17" t="str">
        <f t="shared" si="14"/>
        <v/>
      </c>
      <c r="I238" s="17" t="str">
        <f t="shared" si="14"/>
        <v/>
      </c>
      <c r="J238" s="17" t="str">
        <f t="shared" si="14"/>
        <v/>
      </c>
      <c r="K238" s="17" t="str">
        <f t="shared" si="13"/>
        <v/>
      </c>
      <c r="L238" s="17" t="str">
        <f t="shared" si="13"/>
        <v/>
      </c>
      <c r="M238" s="17" t="str">
        <f t="shared" si="13"/>
        <v/>
      </c>
      <c r="N238" s="17" t="str">
        <f t="shared" si="13"/>
        <v/>
      </c>
      <c r="O238" s="17" t="str">
        <f t="shared" si="13"/>
        <v/>
      </c>
    </row>
    <row r="239" spans="2:15" x14ac:dyDescent="0.2">
      <c r="B239" s="41"/>
      <c r="F239" s="17" t="str">
        <f t="shared" si="14"/>
        <v/>
      </c>
      <c r="G239" s="17" t="str">
        <f t="shared" si="14"/>
        <v/>
      </c>
      <c r="H239" s="17" t="str">
        <f t="shared" si="14"/>
        <v/>
      </c>
      <c r="I239" s="17" t="str">
        <f t="shared" si="14"/>
        <v/>
      </c>
      <c r="J239" s="17" t="str">
        <f t="shared" si="14"/>
        <v/>
      </c>
      <c r="K239" s="17" t="str">
        <f t="shared" si="13"/>
        <v/>
      </c>
      <c r="L239" s="17" t="str">
        <f t="shared" si="13"/>
        <v/>
      </c>
      <c r="M239" s="17" t="str">
        <f t="shared" si="13"/>
        <v/>
      </c>
      <c r="N239" s="17" t="str">
        <f t="shared" si="13"/>
        <v/>
      </c>
      <c r="O239" s="17" t="str">
        <f t="shared" si="13"/>
        <v/>
      </c>
    </row>
    <row r="240" spans="2:15" x14ac:dyDescent="0.2">
      <c r="B240" s="41"/>
      <c r="F240" s="17" t="str">
        <f t="shared" si="14"/>
        <v/>
      </c>
      <c r="G240" s="17" t="str">
        <f t="shared" si="14"/>
        <v/>
      </c>
      <c r="H240" s="17" t="str">
        <f t="shared" si="14"/>
        <v/>
      </c>
      <c r="I240" s="17" t="str">
        <f t="shared" si="14"/>
        <v/>
      </c>
      <c r="J240" s="17" t="str">
        <f t="shared" si="14"/>
        <v/>
      </c>
      <c r="K240" s="17" t="str">
        <f t="shared" si="13"/>
        <v/>
      </c>
      <c r="L240" s="17" t="str">
        <f t="shared" si="13"/>
        <v/>
      </c>
      <c r="M240" s="17" t="str">
        <f t="shared" si="13"/>
        <v/>
      </c>
      <c r="N240" s="17" t="str">
        <f t="shared" si="13"/>
        <v/>
      </c>
      <c r="O240" s="17" t="str">
        <f t="shared" si="13"/>
        <v/>
      </c>
    </row>
    <row r="241" spans="2:15" x14ac:dyDescent="0.2">
      <c r="B241" s="41"/>
      <c r="F241" s="17" t="str">
        <f t="shared" si="14"/>
        <v/>
      </c>
      <c r="G241" s="17" t="str">
        <f t="shared" si="14"/>
        <v/>
      </c>
      <c r="H241" s="17" t="str">
        <f t="shared" si="14"/>
        <v/>
      </c>
      <c r="I241" s="17" t="str">
        <f t="shared" si="14"/>
        <v/>
      </c>
      <c r="J241" s="17" t="str">
        <f t="shared" si="14"/>
        <v/>
      </c>
      <c r="K241" s="17" t="str">
        <f t="shared" si="13"/>
        <v/>
      </c>
      <c r="L241" s="17" t="str">
        <f t="shared" si="13"/>
        <v/>
      </c>
      <c r="M241" s="17" t="str">
        <f t="shared" si="13"/>
        <v/>
      </c>
      <c r="N241" s="17" t="str">
        <f t="shared" si="13"/>
        <v/>
      </c>
      <c r="O241" s="17" t="str">
        <f t="shared" si="13"/>
        <v/>
      </c>
    </row>
    <row r="242" spans="2:15" x14ac:dyDescent="0.2">
      <c r="B242" s="41"/>
      <c r="F242" s="17" t="str">
        <f t="shared" si="14"/>
        <v/>
      </c>
      <c r="G242" s="17" t="str">
        <f t="shared" si="14"/>
        <v/>
      </c>
      <c r="H242" s="17" t="str">
        <f t="shared" si="14"/>
        <v/>
      </c>
      <c r="I242" s="17" t="str">
        <f t="shared" si="14"/>
        <v/>
      </c>
      <c r="J242" s="17" t="str">
        <f t="shared" si="14"/>
        <v/>
      </c>
      <c r="K242" s="17" t="str">
        <f t="shared" si="13"/>
        <v/>
      </c>
      <c r="L242" s="17" t="str">
        <f t="shared" si="13"/>
        <v/>
      </c>
      <c r="M242" s="17" t="str">
        <f t="shared" si="13"/>
        <v/>
      </c>
      <c r="N242" s="17" t="str">
        <f t="shared" si="13"/>
        <v/>
      </c>
      <c r="O242" s="17" t="str">
        <f t="shared" si="13"/>
        <v/>
      </c>
    </row>
    <row r="243" spans="2:15" x14ac:dyDescent="0.2">
      <c r="B243" s="41"/>
      <c r="F243" s="17" t="str">
        <f t="shared" si="14"/>
        <v/>
      </c>
      <c r="G243" s="17" t="str">
        <f t="shared" si="14"/>
        <v/>
      </c>
      <c r="H243" s="17" t="str">
        <f t="shared" si="14"/>
        <v/>
      </c>
      <c r="I243" s="17" t="str">
        <f t="shared" si="14"/>
        <v/>
      </c>
      <c r="J243" s="17" t="str">
        <f t="shared" si="14"/>
        <v/>
      </c>
      <c r="K243" s="17" t="str">
        <f t="shared" si="13"/>
        <v/>
      </c>
      <c r="L243" s="17" t="str">
        <f t="shared" si="13"/>
        <v/>
      </c>
      <c r="M243" s="17" t="str">
        <f t="shared" si="13"/>
        <v/>
      </c>
      <c r="N243" s="17" t="str">
        <f t="shared" si="13"/>
        <v/>
      </c>
      <c r="O243" s="17" t="str">
        <f t="shared" si="13"/>
        <v/>
      </c>
    </row>
    <row r="244" spans="2:15" x14ac:dyDescent="0.2">
      <c r="B244" s="41"/>
      <c r="F244" s="17" t="str">
        <f t="shared" si="14"/>
        <v/>
      </c>
      <c r="G244" s="17" t="str">
        <f t="shared" si="14"/>
        <v/>
      </c>
      <c r="H244" s="17" t="str">
        <f t="shared" si="14"/>
        <v/>
      </c>
      <c r="I244" s="17" t="str">
        <f t="shared" si="14"/>
        <v/>
      </c>
      <c r="J244" s="17" t="str">
        <f t="shared" si="14"/>
        <v/>
      </c>
      <c r="K244" s="17" t="str">
        <f t="shared" si="13"/>
        <v/>
      </c>
      <c r="L244" s="17" t="str">
        <f t="shared" si="13"/>
        <v/>
      </c>
      <c r="M244" s="17" t="str">
        <f t="shared" si="13"/>
        <v/>
      </c>
      <c r="N244" s="17" t="str">
        <f t="shared" si="13"/>
        <v/>
      </c>
      <c r="O244" s="17" t="str">
        <f t="shared" si="13"/>
        <v/>
      </c>
    </row>
    <row r="245" spans="2:15" x14ac:dyDescent="0.2">
      <c r="B245" s="41"/>
      <c r="F245" s="17" t="str">
        <f t="shared" si="14"/>
        <v/>
      </c>
      <c r="G245" s="17" t="str">
        <f t="shared" si="14"/>
        <v/>
      </c>
      <c r="H245" s="17" t="str">
        <f t="shared" si="14"/>
        <v/>
      </c>
      <c r="I245" s="17" t="str">
        <f t="shared" si="14"/>
        <v/>
      </c>
      <c r="J245" s="17" t="str">
        <f t="shared" si="14"/>
        <v/>
      </c>
      <c r="K245" s="17" t="str">
        <f t="shared" si="13"/>
        <v/>
      </c>
      <c r="L245" s="17" t="str">
        <f t="shared" si="13"/>
        <v/>
      </c>
      <c r="M245" s="17" t="str">
        <f t="shared" si="13"/>
        <v/>
      </c>
      <c r="N245" s="17" t="str">
        <f t="shared" si="13"/>
        <v/>
      </c>
      <c r="O245" s="17" t="str">
        <f t="shared" si="13"/>
        <v/>
      </c>
    </row>
    <row r="246" spans="2:15" x14ac:dyDescent="0.2">
      <c r="B246" s="41"/>
      <c r="F246" s="17" t="str">
        <f t="shared" si="14"/>
        <v/>
      </c>
      <c r="G246" s="17" t="str">
        <f t="shared" si="14"/>
        <v/>
      </c>
      <c r="H246" s="17" t="str">
        <f t="shared" si="14"/>
        <v/>
      </c>
      <c r="I246" s="17" t="str">
        <f t="shared" si="14"/>
        <v/>
      </c>
      <c r="J246" s="17" t="str">
        <f t="shared" si="14"/>
        <v/>
      </c>
      <c r="K246" s="17" t="str">
        <f t="shared" si="13"/>
        <v/>
      </c>
      <c r="L246" s="17" t="str">
        <f t="shared" si="13"/>
        <v/>
      </c>
      <c r="M246" s="17" t="str">
        <f t="shared" si="13"/>
        <v/>
      </c>
      <c r="N246" s="17" t="str">
        <f t="shared" si="13"/>
        <v/>
      </c>
      <c r="O246" s="17" t="str">
        <f t="shared" si="13"/>
        <v/>
      </c>
    </row>
    <row r="247" spans="2:15" x14ac:dyDescent="0.2">
      <c r="B247" s="41"/>
      <c r="F247" s="17" t="str">
        <f t="shared" si="14"/>
        <v/>
      </c>
      <c r="G247" s="17" t="str">
        <f t="shared" si="14"/>
        <v/>
      </c>
      <c r="H247" s="17" t="str">
        <f t="shared" si="14"/>
        <v/>
      </c>
      <c r="I247" s="17" t="str">
        <f t="shared" si="14"/>
        <v/>
      </c>
      <c r="J247" s="17" t="str">
        <f t="shared" si="14"/>
        <v/>
      </c>
      <c r="K247" s="17" t="str">
        <f t="shared" si="13"/>
        <v/>
      </c>
      <c r="L247" s="17" t="str">
        <f t="shared" si="13"/>
        <v/>
      </c>
      <c r="M247" s="17" t="str">
        <f t="shared" si="13"/>
        <v/>
      </c>
      <c r="N247" s="17" t="str">
        <f t="shared" si="13"/>
        <v/>
      </c>
      <c r="O247" s="17" t="str">
        <f t="shared" si="13"/>
        <v/>
      </c>
    </row>
    <row r="248" spans="2:15" x14ac:dyDescent="0.2">
      <c r="B248" s="41"/>
      <c r="F248" s="17" t="str">
        <f t="shared" si="14"/>
        <v/>
      </c>
      <c r="G248" s="17" t="str">
        <f t="shared" si="14"/>
        <v/>
      </c>
      <c r="H248" s="17" t="str">
        <f t="shared" si="14"/>
        <v/>
      </c>
      <c r="I248" s="17" t="str">
        <f t="shared" si="14"/>
        <v/>
      </c>
      <c r="J248" s="17" t="str">
        <f t="shared" si="14"/>
        <v/>
      </c>
      <c r="K248" s="17" t="str">
        <f t="shared" si="13"/>
        <v/>
      </c>
      <c r="L248" s="17" t="str">
        <f t="shared" si="13"/>
        <v/>
      </c>
      <c r="M248" s="17" t="str">
        <f t="shared" si="13"/>
        <v/>
      </c>
      <c r="N248" s="17" t="str">
        <f t="shared" si="13"/>
        <v/>
      </c>
      <c r="O248" s="17" t="str">
        <f t="shared" si="13"/>
        <v/>
      </c>
    </row>
    <row r="249" spans="2:15" x14ac:dyDescent="0.2">
      <c r="B249" s="41"/>
      <c r="F249" s="17" t="str">
        <f t="shared" si="14"/>
        <v/>
      </c>
      <c r="G249" s="17" t="str">
        <f t="shared" si="14"/>
        <v/>
      </c>
      <c r="H249" s="17" t="str">
        <f t="shared" si="14"/>
        <v/>
      </c>
      <c r="I249" s="17" t="str">
        <f t="shared" si="14"/>
        <v/>
      </c>
      <c r="J249" s="17" t="str">
        <f t="shared" si="14"/>
        <v/>
      </c>
      <c r="K249" s="17" t="str">
        <f t="shared" si="13"/>
        <v/>
      </c>
      <c r="L249" s="17" t="str">
        <f t="shared" si="13"/>
        <v/>
      </c>
      <c r="M249" s="17" t="str">
        <f t="shared" si="13"/>
        <v/>
      </c>
      <c r="N249" s="17" t="str">
        <f t="shared" si="13"/>
        <v/>
      </c>
      <c r="O249" s="17" t="str">
        <f t="shared" si="13"/>
        <v/>
      </c>
    </row>
    <row r="250" spans="2:15" x14ac:dyDescent="0.2">
      <c r="B250" s="41"/>
      <c r="F250" s="17" t="str">
        <f t="shared" si="14"/>
        <v/>
      </c>
      <c r="G250" s="17" t="str">
        <f t="shared" si="14"/>
        <v/>
      </c>
      <c r="H250" s="17" t="str">
        <f t="shared" si="14"/>
        <v/>
      </c>
      <c r="I250" s="17" t="str">
        <f t="shared" si="14"/>
        <v/>
      </c>
      <c r="J250" s="17" t="str">
        <f t="shared" si="14"/>
        <v/>
      </c>
      <c r="K250" s="17" t="str">
        <f t="shared" si="13"/>
        <v/>
      </c>
      <c r="L250" s="17" t="str">
        <f t="shared" si="13"/>
        <v/>
      </c>
      <c r="M250" s="17" t="str">
        <f t="shared" si="13"/>
        <v/>
      </c>
      <c r="N250" s="17" t="str">
        <f t="shared" si="13"/>
        <v/>
      </c>
      <c r="O250" s="17" t="str">
        <f t="shared" si="13"/>
        <v/>
      </c>
    </row>
    <row r="251" spans="2:15" x14ac:dyDescent="0.2">
      <c r="B251" s="41"/>
      <c r="F251" s="17" t="str">
        <f t="shared" si="14"/>
        <v/>
      </c>
      <c r="G251" s="17" t="str">
        <f t="shared" si="14"/>
        <v/>
      </c>
      <c r="H251" s="17" t="str">
        <f t="shared" si="14"/>
        <v/>
      </c>
      <c r="I251" s="17" t="str">
        <f t="shared" si="14"/>
        <v/>
      </c>
      <c r="J251" s="17" t="str">
        <f t="shared" si="14"/>
        <v/>
      </c>
      <c r="K251" s="17" t="str">
        <f t="shared" si="13"/>
        <v/>
      </c>
      <c r="L251" s="17" t="str">
        <f t="shared" si="13"/>
        <v/>
      </c>
      <c r="M251" s="17" t="str">
        <f t="shared" si="13"/>
        <v/>
      </c>
      <c r="N251" s="17" t="str">
        <f t="shared" si="13"/>
        <v/>
      </c>
      <c r="O251" s="17" t="str">
        <f t="shared" si="13"/>
        <v/>
      </c>
    </row>
    <row r="252" spans="2:15" x14ac:dyDescent="0.2">
      <c r="B252" s="41"/>
      <c r="F252" s="17" t="str">
        <f t="shared" si="14"/>
        <v/>
      </c>
      <c r="G252" s="17" t="str">
        <f t="shared" si="14"/>
        <v/>
      </c>
      <c r="H252" s="17" t="str">
        <f t="shared" si="14"/>
        <v/>
      </c>
      <c r="I252" s="17" t="str">
        <f t="shared" si="14"/>
        <v/>
      </c>
      <c r="J252" s="17" t="str">
        <f t="shared" si="14"/>
        <v/>
      </c>
      <c r="K252" s="17" t="str">
        <f t="shared" si="13"/>
        <v/>
      </c>
      <c r="L252" s="17" t="str">
        <f t="shared" si="13"/>
        <v/>
      </c>
      <c r="M252" s="17" t="str">
        <f t="shared" si="13"/>
        <v/>
      </c>
      <c r="N252" s="17" t="str">
        <f t="shared" si="13"/>
        <v/>
      </c>
      <c r="O252" s="17" t="str">
        <f t="shared" si="13"/>
        <v/>
      </c>
    </row>
    <row r="253" spans="2:15" x14ac:dyDescent="0.2">
      <c r="B253" s="41"/>
      <c r="F253" s="17" t="str">
        <f t="shared" si="14"/>
        <v/>
      </c>
      <c r="G253" s="17" t="str">
        <f t="shared" si="14"/>
        <v/>
      </c>
      <c r="H253" s="17" t="str">
        <f t="shared" si="14"/>
        <v/>
      </c>
      <c r="I253" s="17" t="str">
        <f t="shared" si="14"/>
        <v/>
      </c>
      <c r="J253" s="17" t="str">
        <f t="shared" si="14"/>
        <v/>
      </c>
      <c r="K253" s="17" t="str">
        <f t="shared" si="13"/>
        <v/>
      </c>
      <c r="L253" s="17" t="str">
        <f t="shared" si="13"/>
        <v/>
      </c>
      <c r="M253" s="17" t="str">
        <f t="shared" si="13"/>
        <v/>
      </c>
      <c r="N253" s="17" t="str">
        <f t="shared" si="13"/>
        <v/>
      </c>
      <c r="O253" s="17" t="str">
        <f t="shared" si="13"/>
        <v/>
      </c>
    </row>
    <row r="254" spans="2:15" x14ac:dyDescent="0.2">
      <c r="B254" s="41"/>
      <c r="F254" s="17" t="str">
        <f t="shared" si="14"/>
        <v/>
      </c>
      <c r="G254" s="17" t="str">
        <f t="shared" si="14"/>
        <v/>
      </c>
      <c r="H254" s="17" t="str">
        <f t="shared" si="14"/>
        <v/>
      </c>
      <c r="I254" s="17" t="str">
        <f t="shared" si="14"/>
        <v/>
      </c>
      <c r="J254" s="17" t="str">
        <f t="shared" si="14"/>
        <v/>
      </c>
      <c r="K254" s="17" t="str">
        <f t="shared" si="13"/>
        <v/>
      </c>
      <c r="L254" s="17" t="str">
        <f t="shared" si="13"/>
        <v/>
      </c>
      <c r="M254" s="17" t="str">
        <f t="shared" si="13"/>
        <v/>
      </c>
      <c r="N254" s="17" t="str">
        <f t="shared" si="13"/>
        <v/>
      </c>
      <c r="O254" s="17" t="str">
        <f t="shared" si="13"/>
        <v/>
      </c>
    </row>
    <row r="255" spans="2:15" x14ac:dyDescent="0.2">
      <c r="B255" s="41"/>
      <c r="F255" s="17" t="str">
        <f t="shared" si="14"/>
        <v/>
      </c>
      <c r="G255" s="17" t="str">
        <f t="shared" si="14"/>
        <v/>
      </c>
      <c r="H255" s="17" t="str">
        <f t="shared" si="14"/>
        <v/>
      </c>
      <c r="I255" s="17" t="str">
        <f t="shared" si="14"/>
        <v/>
      </c>
      <c r="J255" s="17" t="str">
        <f t="shared" si="14"/>
        <v/>
      </c>
      <c r="K255" s="17" t="str">
        <f t="shared" ref="K255:O261" si="15">IF($E255=K$9,$A255,"")</f>
        <v/>
      </c>
      <c r="L255" s="17" t="str">
        <f t="shared" si="15"/>
        <v/>
      </c>
      <c r="M255" s="17" t="str">
        <f t="shared" si="15"/>
        <v/>
      </c>
      <c r="N255" s="17" t="str">
        <f t="shared" si="15"/>
        <v/>
      </c>
      <c r="O255" s="17" t="str">
        <f t="shared" si="15"/>
        <v/>
      </c>
    </row>
    <row r="256" spans="2:15" x14ac:dyDescent="0.2">
      <c r="B256" s="41"/>
      <c r="F256" s="17" t="str">
        <f t="shared" ref="F256:O263" si="16">IF($E256=F$9,$A256,"")</f>
        <v/>
      </c>
      <c r="G256" s="17" t="str">
        <f t="shared" si="16"/>
        <v/>
      </c>
      <c r="H256" s="17" t="str">
        <f t="shared" si="16"/>
        <v/>
      </c>
      <c r="I256" s="17" t="str">
        <f t="shared" si="16"/>
        <v/>
      </c>
      <c r="J256" s="17" t="str">
        <f t="shared" si="16"/>
        <v/>
      </c>
      <c r="K256" s="17" t="str">
        <f t="shared" si="15"/>
        <v/>
      </c>
      <c r="L256" s="17" t="str">
        <f t="shared" si="15"/>
        <v/>
      </c>
      <c r="M256" s="17" t="str">
        <f t="shared" si="15"/>
        <v/>
      </c>
      <c r="N256" s="17" t="str">
        <f t="shared" si="15"/>
        <v/>
      </c>
      <c r="O256" s="17" t="str">
        <f t="shared" si="15"/>
        <v/>
      </c>
    </row>
    <row r="257" spans="2:15" x14ac:dyDescent="0.2">
      <c r="B257" s="41"/>
      <c r="F257" s="17" t="str">
        <f t="shared" si="16"/>
        <v/>
      </c>
      <c r="G257" s="17" t="str">
        <f t="shared" si="16"/>
        <v/>
      </c>
      <c r="H257" s="17" t="str">
        <f t="shared" si="16"/>
        <v/>
      </c>
      <c r="I257" s="17" t="str">
        <f t="shared" si="16"/>
        <v/>
      </c>
      <c r="J257" s="17" t="str">
        <f t="shared" si="16"/>
        <v/>
      </c>
      <c r="K257" s="17" t="str">
        <f t="shared" si="15"/>
        <v/>
      </c>
      <c r="L257" s="17" t="str">
        <f t="shared" si="15"/>
        <v/>
      </c>
      <c r="M257" s="17" t="str">
        <f t="shared" si="15"/>
        <v/>
      </c>
      <c r="N257" s="17" t="str">
        <f t="shared" si="15"/>
        <v/>
      </c>
      <c r="O257" s="17" t="str">
        <f t="shared" si="15"/>
        <v/>
      </c>
    </row>
    <row r="258" spans="2:15" x14ac:dyDescent="0.2">
      <c r="B258" s="41"/>
      <c r="F258" s="17" t="str">
        <f t="shared" si="16"/>
        <v/>
      </c>
      <c r="G258" s="17" t="str">
        <f t="shared" si="16"/>
        <v/>
      </c>
      <c r="H258" s="17" t="str">
        <f t="shared" si="16"/>
        <v/>
      </c>
      <c r="I258" s="17" t="str">
        <f t="shared" si="16"/>
        <v/>
      </c>
      <c r="J258" s="17" t="str">
        <f t="shared" si="16"/>
        <v/>
      </c>
      <c r="K258" s="17" t="str">
        <f t="shared" si="15"/>
        <v/>
      </c>
      <c r="L258" s="17" t="str">
        <f t="shared" si="15"/>
        <v/>
      </c>
      <c r="M258" s="17" t="str">
        <f t="shared" si="15"/>
        <v/>
      </c>
      <c r="N258" s="17" t="str">
        <f t="shared" si="15"/>
        <v/>
      </c>
      <c r="O258" s="17" t="str">
        <f t="shared" si="15"/>
        <v/>
      </c>
    </row>
    <row r="259" spans="2:15" x14ac:dyDescent="0.2">
      <c r="B259" s="41"/>
      <c r="F259" s="17" t="str">
        <f t="shared" si="16"/>
        <v/>
      </c>
      <c r="G259" s="17" t="str">
        <f t="shared" si="16"/>
        <v/>
      </c>
      <c r="H259" s="17" t="str">
        <f t="shared" si="16"/>
        <v/>
      </c>
      <c r="I259" s="17" t="str">
        <f t="shared" si="16"/>
        <v/>
      </c>
      <c r="J259" s="17" t="str">
        <f t="shared" si="16"/>
        <v/>
      </c>
      <c r="K259" s="17" t="str">
        <f t="shared" si="15"/>
        <v/>
      </c>
      <c r="L259" s="17" t="str">
        <f t="shared" si="15"/>
        <v/>
      </c>
      <c r="M259" s="17" t="str">
        <f t="shared" si="15"/>
        <v/>
      </c>
      <c r="N259" s="17" t="str">
        <f t="shared" si="15"/>
        <v/>
      </c>
      <c r="O259" s="17" t="str">
        <f t="shared" si="15"/>
        <v/>
      </c>
    </row>
    <row r="260" spans="2:15" x14ac:dyDescent="0.2">
      <c r="B260" s="41"/>
      <c r="F260" s="17" t="str">
        <f t="shared" si="16"/>
        <v/>
      </c>
      <c r="G260" s="17" t="str">
        <f t="shared" si="16"/>
        <v/>
      </c>
      <c r="H260" s="17" t="str">
        <f t="shared" si="16"/>
        <v/>
      </c>
      <c r="I260" s="17" t="str">
        <f t="shared" si="16"/>
        <v/>
      </c>
      <c r="J260" s="17" t="str">
        <f t="shared" si="16"/>
        <v/>
      </c>
      <c r="K260" s="17" t="str">
        <f t="shared" si="15"/>
        <v/>
      </c>
      <c r="L260" s="17" t="str">
        <f t="shared" si="15"/>
        <v/>
      </c>
      <c r="M260" s="17" t="str">
        <f t="shared" si="15"/>
        <v/>
      </c>
      <c r="N260" s="17" t="str">
        <f t="shared" si="15"/>
        <v/>
      </c>
      <c r="O260" s="17" t="str">
        <f t="shared" si="15"/>
        <v/>
      </c>
    </row>
    <row r="261" spans="2:15" x14ac:dyDescent="0.2">
      <c r="B261" s="41"/>
      <c r="F261" s="17" t="str">
        <f t="shared" si="16"/>
        <v/>
      </c>
      <c r="G261" s="17" t="str">
        <f t="shared" si="16"/>
        <v/>
      </c>
      <c r="H261" s="17" t="str">
        <f t="shared" si="16"/>
        <v/>
      </c>
      <c r="I261" s="17" t="str">
        <f t="shared" si="16"/>
        <v/>
      </c>
      <c r="J261" s="17" t="str">
        <f t="shared" si="16"/>
        <v/>
      </c>
      <c r="K261" s="17" t="str">
        <f t="shared" si="15"/>
        <v/>
      </c>
      <c r="L261" s="17" t="str">
        <f t="shared" si="15"/>
        <v/>
      </c>
      <c r="M261" s="17" t="str">
        <f t="shared" si="15"/>
        <v/>
      </c>
      <c r="N261" s="17" t="str">
        <f t="shared" si="15"/>
        <v/>
      </c>
      <c r="O261" s="17" t="str">
        <f t="shared" si="15"/>
        <v/>
      </c>
    </row>
    <row r="262" spans="2:15" x14ac:dyDescent="0.2">
      <c r="F262" s="18" t="str">
        <f t="shared" si="16"/>
        <v/>
      </c>
      <c r="G262" s="18" t="str">
        <f t="shared" si="16"/>
        <v/>
      </c>
      <c r="H262" s="18" t="str">
        <f t="shared" si="16"/>
        <v/>
      </c>
      <c r="I262" s="18" t="str">
        <f t="shared" si="16"/>
        <v/>
      </c>
      <c r="J262" s="18" t="str">
        <f t="shared" si="16"/>
        <v/>
      </c>
      <c r="K262" s="18" t="str">
        <f t="shared" si="16"/>
        <v/>
      </c>
      <c r="L262" s="18" t="str">
        <f t="shared" si="16"/>
        <v/>
      </c>
      <c r="M262" s="18" t="str">
        <f t="shared" si="16"/>
        <v/>
      </c>
      <c r="N262" s="18" t="str">
        <f t="shared" si="16"/>
        <v/>
      </c>
      <c r="O262" s="18" t="str">
        <f t="shared" si="16"/>
        <v/>
      </c>
    </row>
    <row r="263" spans="2:15" x14ac:dyDescent="0.2">
      <c r="F263" s="18" t="str">
        <f t="shared" si="16"/>
        <v/>
      </c>
      <c r="G263" s="18" t="str">
        <f t="shared" si="16"/>
        <v/>
      </c>
      <c r="H263" s="18" t="str">
        <f t="shared" si="16"/>
        <v/>
      </c>
      <c r="I263" s="18" t="str">
        <f t="shared" si="16"/>
        <v/>
      </c>
      <c r="J263" s="18" t="str">
        <f t="shared" si="16"/>
        <v/>
      </c>
      <c r="K263" s="18" t="str">
        <f t="shared" si="16"/>
        <v/>
      </c>
      <c r="L263" s="18" t="str">
        <f t="shared" si="16"/>
        <v/>
      </c>
      <c r="M263" s="18" t="str">
        <f t="shared" si="16"/>
        <v/>
      </c>
      <c r="N263" s="18" t="str">
        <f t="shared" si="16"/>
        <v/>
      </c>
      <c r="O263" s="18" t="str">
        <f t="shared" si="16"/>
        <v/>
      </c>
    </row>
  </sheetData>
  <sheetProtection selectLockedCells="1"/>
  <mergeCells count="5">
    <mergeCell ref="A1:C2"/>
    <mergeCell ref="D1:D2"/>
    <mergeCell ref="E1:E2"/>
    <mergeCell ref="C3:C7"/>
    <mergeCell ref="A8:C8"/>
  </mergeCells>
  <conditionalFormatting sqref="E3:E7 A3:A7">
    <cfRule type="cellIs" dxfId="17" priority="1" operator="equal">
      <formula>3</formula>
    </cfRule>
    <cfRule type="cellIs" dxfId="16" priority="2" operator="equal">
      <formula>2</formula>
    </cfRule>
    <cfRule type="cellIs" dxfId="15" priority="3" operator="equal">
      <formula>1</formula>
    </cfRule>
  </conditionalFormatting>
  <dataValidations count="2">
    <dataValidation type="list" allowBlank="1" showInputMessage="1" showErrorMessage="1" sqref="E1" xr:uid="{00000000-0002-0000-0000-000000000000}">
      <formula1>$F$1:$M$1</formula1>
    </dataValidation>
    <dataValidation type="list" allowBlank="1" showInputMessage="1" showErrorMessage="1" sqref="D3:D7 B3:B7" xr:uid="{00000000-0002-0000-0000-000001000000}">
      <formula1>liste_classe</formula1>
    </dataValidation>
  </dataValidations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263"/>
  <sheetViews>
    <sheetView showRowColHeaders="0" zoomScale="110" zoomScaleNormal="110" zoomScalePageLayoutView="110" workbookViewId="0">
      <pane xSplit="5" ySplit="9" topLeftCell="F10" activePane="bottomRight" state="frozen"/>
      <selection pane="topRight" activeCell="F1" sqref="F1"/>
      <selection pane="bottomLeft" activeCell="A10" sqref="A10"/>
      <selection pane="bottomRight" activeCell="B112" sqref="B112"/>
    </sheetView>
  </sheetViews>
  <sheetFormatPr baseColWidth="10" defaultColWidth="0" defaultRowHeight="15" x14ac:dyDescent="0.2"/>
  <cols>
    <col min="1" max="1" width="7.83203125" style="38" customWidth="1"/>
    <col min="2" max="2" width="11.5" style="33" customWidth="1"/>
    <col min="3" max="3" width="27.83203125" style="33" customWidth="1"/>
    <col min="4" max="4" width="26.5" style="33" customWidth="1"/>
    <col min="5" max="5" width="7.83203125" style="33" customWidth="1"/>
    <col min="6" max="15" width="10.83203125" style="18" hidden="1" customWidth="1"/>
    <col min="16" max="16" width="11.5" style="20" hidden="1" customWidth="1"/>
    <col min="17" max="18" width="9" style="20" hidden="1" customWidth="1"/>
    <col min="19" max="242" width="9" style="20" customWidth="1"/>
    <col min="243" max="256" width="0" style="20" hidden="1" customWidth="1"/>
    <col min="257" max="16384" width="9" style="20" hidden="1"/>
  </cols>
  <sheetData>
    <row r="1" spans="1:16" s="19" customFormat="1" ht="8.5" customHeight="1" x14ac:dyDescent="0.2">
      <c r="A1" s="55" t="s">
        <v>0</v>
      </c>
      <c r="B1" s="55"/>
      <c r="C1" s="55"/>
      <c r="D1" s="56" t="s">
        <v>63</v>
      </c>
      <c r="E1" s="57">
        <v>5</v>
      </c>
      <c r="F1" s="17">
        <v>3</v>
      </c>
      <c r="G1" s="18">
        <v>4</v>
      </c>
      <c r="H1" s="18">
        <v>5</v>
      </c>
      <c r="I1" s="18">
        <v>6</v>
      </c>
      <c r="J1" s="18">
        <v>7</v>
      </c>
      <c r="K1" s="18">
        <v>8</v>
      </c>
      <c r="L1" s="18">
        <v>9</v>
      </c>
      <c r="M1" s="18">
        <v>10</v>
      </c>
      <c r="O1" s="17"/>
    </row>
    <row r="2" spans="1:16" ht="12.75" customHeight="1" thickBot="1" x14ac:dyDescent="0.2">
      <c r="A2" s="55"/>
      <c r="B2" s="55"/>
      <c r="C2" s="55"/>
      <c r="D2" s="56"/>
      <c r="E2" s="57"/>
      <c r="F2" s="17" t="s">
        <v>14</v>
      </c>
      <c r="G2" s="17" t="s">
        <v>15</v>
      </c>
      <c r="H2" s="17" t="s">
        <v>13</v>
      </c>
      <c r="I2" s="17" t="s">
        <v>16</v>
      </c>
      <c r="J2" s="17" t="s">
        <v>17</v>
      </c>
      <c r="K2" s="17" t="s">
        <v>18</v>
      </c>
      <c r="L2" s="17" t="s">
        <v>19</v>
      </c>
      <c r="M2" s="17" t="s">
        <v>20</v>
      </c>
    </row>
    <row r="3" spans="1:16" s="18" customFormat="1" ht="15" customHeight="1" x14ac:dyDescent="0.15">
      <c r="A3" s="34" t="str">
        <f>F7</f>
        <v/>
      </c>
      <c r="B3" s="35" t="s">
        <v>23</v>
      </c>
      <c r="C3" s="58" t="str">
        <f ca="1">MID(CELL("nomfichier",C3),FIND("]",CELL("nomfichier",C3))+1,20)</f>
        <v>BF</v>
      </c>
      <c r="D3" s="36" t="s">
        <v>23</v>
      </c>
      <c r="E3" s="34" t="str">
        <f>K7</f>
        <v/>
      </c>
      <c r="N3" s="17"/>
    </row>
    <row r="4" spans="1:16" s="18" customFormat="1" ht="15" customHeight="1" x14ac:dyDescent="0.15">
      <c r="A4" s="34" t="str">
        <f>G7</f>
        <v/>
      </c>
      <c r="B4" s="35" t="s">
        <v>23</v>
      </c>
      <c r="C4" s="59"/>
      <c r="D4" s="36" t="s">
        <v>23</v>
      </c>
      <c r="E4" s="34" t="str">
        <f>L7</f>
        <v/>
      </c>
      <c r="F4" s="21" t="str">
        <f>HLOOKUP(3,$F$1:$M$2,2)</f>
        <v>{1;2;3}</v>
      </c>
      <c r="G4" s="21" t="str">
        <f>HLOOKUP(4,$F$1:$M$2,2)</f>
        <v>{1;2;3;4}</v>
      </c>
      <c r="H4" s="21" t="str">
        <f>HLOOKUP(5,$F$1:$M$2,2)</f>
        <v>{1;2;3;4;5}</v>
      </c>
      <c r="I4" s="21" t="str">
        <f>HLOOKUP(6,$F$1:$M$2,2)</f>
        <v>{1;2;3;4;5;6}</v>
      </c>
      <c r="J4" s="21" t="str">
        <f>HLOOKUP(7,$F$1:$M$2,2)</f>
        <v>{1;2;3;4;5;6;7}</v>
      </c>
      <c r="K4" s="21" t="str">
        <f>HLOOKUP(8,$F$1:$M$2,2)</f>
        <v>{1;2;3;4;5;6;7;8}</v>
      </c>
      <c r="L4" s="21" t="str">
        <f>HLOOKUP(9,$F$1:$M$2,2)</f>
        <v>{1;2;3;4;5;6;7;8;9}</v>
      </c>
      <c r="M4" s="21" t="str">
        <f>HLOOKUP(10,$F$1:$M$2,2)</f>
        <v>{1;2;3;4;5;6;7;8;9;10}</v>
      </c>
    </row>
    <row r="5" spans="1:16" s="18" customFormat="1" ht="15" customHeight="1" x14ac:dyDescent="0.15">
      <c r="A5" s="34" t="str">
        <f>H7</f>
        <v/>
      </c>
      <c r="B5" s="35" t="s">
        <v>23</v>
      </c>
      <c r="C5" s="59"/>
      <c r="D5" s="36" t="s">
        <v>23</v>
      </c>
      <c r="E5" s="34" t="str">
        <f>M7</f>
        <v/>
      </c>
      <c r="F5" s="21"/>
    </row>
    <row r="6" spans="1:16" s="18" customFormat="1" ht="15" customHeight="1" x14ac:dyDescent="0.15">
      <c r="A6" s="34" t="str">
        <f>I7</f>
        <v/>
      </c>
      <c r="B6" s="35" t="s">
        <v>23</v>
      </c>
      <c r="C6" s="59"/>
      <c r="D6" s="36" t="s">
        <v>23</v>
      </c>
      <c r="E6" s="34" t="str">
        <f>N7</f>
        <v/>
      </c>
      <c r="F6" s="21"/>
    </row>
    <row r="7" spans="1:16" s="18" customFormat="1" ht="15" customHeight="1" thickBot="1" x14ac:dyDescent="0.2">
      <c r="A7" s="34" t="str">
        <f>J7</f>
        <v/>
      </c>
      <c r="B7" s="35" t="s">
        <v>23</v>
      </c>
      <c r="C7" s="60"/>
      <c r="D7" s="36" t="s">
        <v>23</v>
      </c>
      <c r="E7" s="34" t="str">
        <f>O7</f>
        <v/>
      </c>
      <c r="F7" s="17" t="str">
        <f t="shared" ref="F7:O7" si="0">IF(ISERROR(RANK(F8,$F$8:$O$8,1)),"",RANK(F8,$F$8:$O$8,1))</f>
        <v/>
      </c>
      <c r="G7" s="17" t="str">
        <f t="shared" si="0"/>
        <v/>
      </c>
      <c r="H7" s="17" t="str">
        <f t="shared" si="0"/>
        <v/>
      </c>
      <c r="I7" s="17" t="str">
        <f t="shared" si="0"/>
        <v/>
      </c>
      <c r="J7" s="17" t="str">
        <f t="shared" si="0"/>
        <v/>
      </c>
      <c r="K7" s="17" t="str">
        <f t="shared" si="0"/>
        <v/>
      </c>
      <c r="L7" s="17" t="str">
        <f t="shared" si="0"/>
        <v/>
      </c>
      <c r="M7" s="17" t="str">
        <f t="shared" si="0"/>
        <v/>
      </c>
      <c r="N7" s="17" t="str">
        <f t="shared" si="0"/>
        <v/>
      </c>
      <c r="O7" s="17" t="str">
        <f t="shared" si="0"/>
        <v/>
      </c>
      <c r="P7" s="22" t="s">
        <v>10</v>
      </c>
    </row>
    <row r="8" spans="1:16" ht="20.25" customHeight="1" x14ac:dyDescent="0.15">
      <c r="A8" s="55" t="s">
        <v>12</v>
      </c>
      <c r="B8" s="55"/>
      <c r="C8" s="55"/>
      <c r="D8" s="42"/>
      <c r="E8" s="42"/>
      <c r="F8" s="17" t="str">
        <f t="shared" ref="F8:L8" si="1">IF(F9="","",IF(ISERROR(SUM(SMALL(F10:F261,$E$1))),"",SUM(SMALL(F10:F261,$E$1))))</f>
        <v/>
      </c>
      <c r="G8" s="17" t="str">
        <f t="shared" si="1"/>
        <v/>
      </c>
      <c r="H8" s="17" t="str">
        <f t="shared" si="1"/>
        <v/>
      </c>
      <c r="I8" s="17" t="str">
        <f t="shared" si="1"/>
        <v/>
      </c>
      <c r="J8" s="17" t="str">
        <f t="shared" si="1"/>
        <v/>
      </c>
      <c r="K8" s="17" t="str">
        <f t="shared" si="1"/>
        <v/>
      </c>
      <c r="L8" s="17" t="str">
        <f t="shared" si="1"/>
        <v/>
      </c>
      <c r="M8" s="17" t="str">
        <f>IF(M9="","",IF(ISERROR(SUM(SMALL(M10:M261,$E$1))),"",SUM(SMALL(M10:M261,$E$1))))</f>
        <v/>
      </c>
      <c r="N8" s="17" t="str">
        <f t="shared" ref="N8:O8" si="2">IF(N9="","",IF(ISERROR(SUM(SMALL(N10:N261,$E$1))),"",SUM(SMALL(N10:N261,$E$1))))</f>
        <v/>
      </c>
      <c r="O8" s="17" t="str">
        <f t="shared" si="2"/>
        <v/>
      </c>
      <c r="P8" s="22" t="s">
        <v>11</v>
      </c>
    </row>
    <row r="9" spans="1:16" ht="15" customHeight="1" x14ac:dyDescent="0.2">
      <c r="A9" s="37" t="s">
        <v>1</v>
      </c>
      <c r="B9" s="44" t="s">
        <v>2</v>
      </c>
      <c r="C9" s="38" t="s">
        <v>3</v>
      </c>
      <c r="D9" s="38" t="s">
        <v>4</v>
      </c>
      <c r="E9" s="38" t="s">
        <v>5</v>
      </c>
      <c r="F9" s="17" t="str">
        <f>IF(B3="","",B3)</f>
        <v>Classe:</v>
      </c>
      <c r="G9" s="17" t="str">
        <f>IF(B4="","",B4)</f>
        <v>Classe:</v>
      </c>
      <c r="H9" s="17" t="str">
        <f>IF(B5="","",B5)</f>
        <v>Classe:</v>
      </c>
      <c r="I9" s="17" t="str">
        <f>IF(B6="","",B6)</f>
        <v>Classe:</v>
      </c>
      <c r="J9" s="17" t="str">
        <f>IF(B7="","",B7)</f>
        <v>Classe:</v>
      </c>
      <c r="K9" s="17" t="str">
        <f>IF(D3="","",D3)</f>
        <v>Classe:</v>
      </c>
      <c r="L9" s="17" t="str">
        <f>IF(D4="","",D4)</f>
        <v>Classe:</v>
      </c>
      <c r="M9" s="17" t="str">
        <f>IF(D5="","",D5)</f>
        <v>Classe:</v>
      </c>
      <c r="N9" s="17" t="str">
        <f>IF(D6="","",D6)</f>
        <v>Classe:</v>
      </c>
      <c r="O9" s="17" t="str">
        <f>IF(D7="","",D7)</f>
        <v>Classe:</v>
      </c>
      <c r="P9" s="24" t="s">
        <v>8</v>
      </c>
    </row>
    <row r="10" spans="1:16" ht="16" x14ac:dyDescent="0.2">
      <c r="A10" s="37">
        <v>1</v>
      </c>
      <c r="B10" s="43">
        <v>211</v>
      </c>
      <c r="C10" s="1" t="str">
        <f>IF(B10="","",VLOOKUP(B10,'base élèves'!$A$2:$D$525,2))</f>
        <v>THOMAS</v>
      </c>
      <c r="D10" s="1" t="str">
        <f>IF(B10="","",VLOOKUP(B10,'base élèves'!$A$2:$D$525,3))</f>
        <v>Rébecca</v>
      </c>
      <c r="E10" s="1" t="str">
        <f>IF(B10="","",VLOOKUP(B10,'base élèves'!$A$2:$D$525,4))</f>
        <v>4D</v>
      </c>
      <c r="F10" s="17" t="str">
        <f t="shared" ref="F10:O25" si="3">IF($E10=F$9,$A10,"")</f>
        <v/>
      </c>
      <c r="G10" s="17" t="str">
        <f t="shared" si="3"/>
        <v/>
      </c>
      <c r="H10" s="17" t="str">
        <f t="shared" si="3"/>
        <v/>
      </c>
      <c r="I10" s="17" t="str">
        <f t="shared" si="3"/>
        <v/>
      </c>
      <c r="J10" s="17" t="str">
        <f t="shared" si="3"/>
        <v/>
      </c>
      <c r="K10" s="17" t="str">
        <f t="shared" si="3"/>
        <v/>
      </c>
      <c r="L10" s="17" t="str">
        <f t="shared" si="3"/>
        <v/>
      </c>
      <c r="M10" s="17" t="str">
        <f t="shared" si="3"/>
        <v/>
      </c>
      <c r="N10" s="17" t="str">
        <f t="shared" si="3"/>
        <v/>
      </c>
      <c r="O10" s="17" t="str">
        <f t="shared" si="3"/>
        <v/>
      </c>
    </row>
    <row r="11" spans="1:16" ht="16" x14ac:dyDescent="0.2">
      <c r="A11" s="37">
        <v>2</v>
      </c>
      <c r="B11" s="43">
        <v>391</v>
      </c>
      <c r="C11" s="1" t="str">
        <f>IF(B11="","",VLOOKUP(B11,'base élèves'!$A$2:$D$525,2))</f>
        <v xml:space="preserve">FRANCOIS </v>
      </c>
      <c r="D11" s="1" t="str">
        <f>IF(B11="","",VLOOKUP(B11,'base élèves'!$A$2:$D$525,3))</f>
        <v>ANGELINE</v>
      </c>
      <c r="E11" s="1" t="str">
        <f>IF(B11="","",VLOOKUP(B11,'base élèves'!$A$2:$D$525,4))</f>
        <v>CM2A</v>
      </c>
      <c r="F11" s="17" t="str">
        <f t="shared" si="3"/>
        <v/>
      </c>
      <c r="G11" s="17" t="str">
        <f t="shared" si="3"/>
        <v/>
      </c>
      <c r="H11" s="17" t="str">
        <f t="shared" si="3"/>
        <v/>
      </c>
      <c r="I11" s="17" t="str">
        <f t="shared" si="3"/>
        <v/>
      </c>
      <c r="J11" s="17" t="str">
        <f t="shared" si="3"/>
        <v/>
      </c>
      <c r="K11" s="17" t="str">
        <f t="shared" si="3"/>
        <v/>
      </c>
      <c r="L11" s="17" t="str">
        <f t="shared" si="3"/>
        <v/>
      </c>
      <c r="M11" s="17" t="str">
        <f t="shared" si="3"/>
        <v/>
      </c>
      <c r="N11" s="17" t="str">
        <f t="shared" si="3"/>
        <v/>
      </c>
      <c r="O11" s="17" t="str">
        <f t="shared" si="3"/>
        <v/>
      </c>
    </row>
    <row r="12" spans="1:16" ht="16" x14ac:dyDescent="0.2">
      <c r="A12" s="37">
        <v>3</v>
      </c>
      <c r="B12" s="43">
        <v>49</v>
      </c>
      <c r="C12" s="1" t="str">
        <f>IF(B12="","",VLOOKUP(B12,'base élèves'!$A$2:$D$525,2))</f>
        <v>POMA-NEGNAKARAWA</v>
      </c>
      <c r="D12" s="1" t="str">
        <f>IF(B12="","",VLOOKUP(B12,'base élèves'!$A$2:$D$525,3))</f>
        <v>Mayleen</v>
      </c>
      <c r="E12" s="1" t="str">
        <f>IF(B12="","",VLOOKUP(B12,'base élèves'!$A$2:$D$525,4))</f>
        <v>6C</v>
      </c>
      <c r="F12" s="17" t="str">
        <f t="shared" si="3"/>
        <v/>
      </c>
      <c r="G12" s="17" t="str">
        <f t="shared" si="3"/>
        <v/>
      </c>
      <c r="H12" s="17" t="str">
        <f t="shared" si="3"/>
        <v/>
      </c>
      <c r="I12" s="17" t="str">
        <f t="shared" si="3"/>
        <v/>
      </c>
      <c r="J12" s="17" t="str">
        <f t="shared" si="3"/>
        <v/>
      </c>
      <c r="K12" s="17" t="str">
        <f t="shared" si="3"/>
        <v/>
      </c>
      <c r="L12" s="17" t="str">
        <f t="shared" si="3"/>
        <v/>
      </c>
      <c r="M12" s="17" t="str">
        <f t="shared" si="3"/>
        <v/>
      </c>
      <c r="N12" s="17" t="str">
        <f t="shared" si="3"/>
        <v/>
      </c>
      <c r="O12" s="17" t="str">
        <f t="shared" si="3"/>
        <v/>
      </c>
    </row>
    <row r="13" spans="1:16" ht="16" x14ac:dyDescent="0.2">
      <c r="A13" s="37">
        <v>4</v>
      </c>
      <c r="B13" s="43">
        <v>56</v>
      </c>
      <c r="C13" s="1" t="str">
        <f>IF(B13="","",VLOOKUP(B13,'base élèves'!$A$2:$D$525,2))</f>
        <v>WONGSOKARTO</v>
      </c>
      <c r="D13" s="1" t="str">
        <f>IF(B13="","",VLOOKUP(B13,'base élèves'!$A$2:$D$525,3))</f>
        <v>Deva</v>
      </c>
      <c r="E13" s="1" t="str">
        <f>IF(B13="","",VLOOKUP(B13,'base élèves'!$A$2:$D$525,4))</f>
        <v>6C</v>
      </c>
      <c r="F13" s="17" t="str">
        <f t="shared" si="3"/>
        <v/>
      </c>
      <c r="G13" s="17" t="str">
        <f t="shared" si="3"/>
        <v/>
      </c>
      <c r="H13" s="17" t="str">
        <f t="shared" si="3"/>
        <v/>
      </c>
      <c r="I13" s="17" t="str">
        <f t="shared" si="3"/>
        <v/>
      </c>
      <c r="J13" s="17" t="str">
        <f t="shared" si="3"/>
        <v/>
      </c>
      <c r="K13" s="17" t="str">
        <f t="shared" si="3"/>
        <v/>
      </c>
      <c r="L13" s="17" t="str">
        <f t="shared" si="3"/>
        <v/>
      </c>
      <c r="M13" s="17" t="str">
        <f t="shared" si="3"/>
        <v/>
      </c>
      <c r="N13" s="17" t="str">
        <f t="shared" si="3"/>
        <v/>
      </c>
      <c r="O13" s="17" t="str">
        <f t="shared" si="3"/>
        <v/>
      </c>
    </row>
    <row r="14" spans="1:16" ht="16" x14ac:dyDescent="0.2">
      <c r="A14" s="37">
        <v>5</v>
      </c>
      <c r="B14" s="43">
        <v>415</v>
      </c>
      <c r="C14" s="1" t="str">
        <f>IF(B14="","",VLOOKUP(B14,'base élèves'!$A$2:$D$525,2))</f>
        <v>MWETEAPO</v>
      </c>
      <c r="D14" s="1" t="str">
        <f>IF(B14="","",VLOOKUP(B14,'base élèves'!$A$2:$D$525,3))</f>
        <v>Délhia</v>
      </c>
      <c r="E14" s="1" t="str">
        <f>IF(B14="","",VLOOKUP(B14,'base élèves'!$A$2:$D$525,4))</f>
        <v>CM2B</v>
      </c>
      <c r="F14" s="17" t="str">
        <f t="shared" si="3"/>
        <v/>
      </c>
      <c r="G14" s="17" t="str">
        <f t="shared" si="3"/>
        <v/>
      </c>
      <c r="H14" s="17" t="str">
        <f t="shared" si="3"/>
        <v/>
      </c>
      <c r="I14" s="17" t="str">
        <f t="shared" si="3"/>
        <v/>
      </c>
      <c r="J14" s="17" t="str">
        <f t="shared" si="3"/>
        <v/>
      </c>
      <c r="K14" s="17" t="str">
        <f t="shared" si="3"/>
        <v/>
      </c>
      <c r="L14" s="17" t="str">
        <f t="shared" si="3"/>
        <v/>
      </c>
      <c r="M14" s="17" t="str">
        <f t="shared" si="3"/>
        <v/>
      </c>
      <c r="N14" s="17" t="str">
        <f t="shared" si="3"/>
        <v/>
      </c>
      <c r="O14" s="17" t="str">
        <f t="shared" si="3"/>
        <v/>
      </c>
    </row>
    <row r="15" spans="1:16" ht="16" x14ac:dyDescent="0.2">
      <c r="A15" s="37">
        <v>6</v>
      </c>
      <c r="B15" s="43">
        <v>394</v>
      </c>
      <c r="C15" s="1" t="str">
        <f>IF(B15="","",VLOOKUP(B15,'base élèves'!$A$2:$D$525,2))</f>
        <v>KAAEA</v>
      </c>
      <c r="D15" s="1" t="str">
        <f>IF(B15="","",VLOOKUP(B15,'base élèves'!$A$2:$D$525,3))</f>
        <v>Céline</v>
      </c>
      <c r="E15" s="1" t="str">
        <f>IF(B15="","",VLOOKUP(B15,'base élèves'!$A$2:$D$525,4))</f>
        <v>CM2A</v>
      </c>
      <c r="F15" s="17" t="str">
        <f t="shared" si="3"/>
        <v/>
      </c>
      <c r="G15" s="17" t="str">
        <f t="shared" si="3"/>
        <v/>
      </c>
      <c r="H15" s="17" t="str">
        <f t="shared" si="3"/>
        <v/>
      </c>
      <c r="I15" s="17" t="str">
        <f t="shared" si="3"/>
        <v/>
      </c>
      <c r="J15" s="17" t="str">
        <f t="shared" si="3"/>
        <v/>
      </c>
      <c r="K15" s="17" t="str">
        <f t="shared" si="3"/>
        <v/>
      </c>
      <c r="L15" s="17" t="str">
        <f t="shared" si="3"/>
        <v/>
      </c>
      <c r="M15" s="17" t="str">
        <f t="shared" si="3"/>
        <v/>
      </c>
      <c r="N15" s="17" t="str">
        <f t="shared" si="3"/>
        <v/>
      </c>
      <c r="O15" s="17" t="str">
        <f t="shared" si="3"/>
        <v/>
      </c>
    </row>
    <row r="16" spans="1:16" ht="16" x14ac:dyDescent="0.2">
      <c r="A16" s="37">
        <v>7</v>
      </c>
      <c r="B16" s="43">
        <v>165</v>
      </c>
      <c r="C16" s="1" t="str">
        <f>IF(B16="","",VLOOKUP(B16,'base élèves'!$A$2:$D$525,2))</f>
        <v>MEINDU</v>
      </c>
      <c r="D16" s="1" t="str">
        <f>IF(B16="","",VLOOKUP(B16,'base élèves'!$A$2:$D$525,3))</f>
        <v>Soraya</v>
      </c>
      <c r="E16" s="1" t="str">
        <f>IF(B16="","",VLOOKUP(B16,'base élèves'!$A$2:$D$525,4))</f>
        <v>5A</v>
      </c>
      <c r="F16" s="17" t="str">
        <f t="shared" si="3"/>
        <v/>
      </c>
      <c r="G16" s="17" t="str">
        <f t="shared" si="3"/>
        <v/>
      </c>
      <c r="H16" s="17" t="str">
        <f t="shared" si="3"/>
        <v/>
      </c>
      <c r="I16" s="17" t="str">
        <f t="shared" si="3"/>
        <v/>
      </c>
      <c r="J16" s="17" t="str">
        <f t="shared" si="3"/>
        <v/>
      </c>
      <c r="K16" s="17" t="str">
        <f t="shared" si="3"/>
        <v/>
      </c>
      <c r="L16" s="17" t="str">
        <f t="shared" si="3"/>
        <v/>
      </c>
      <c r="M16" s="17" t="str">
        <f t="shared" si="3"/>
        <v/>
      </c>
      <c r="N16" s="17" t="str">
        <f t="shared" si="3"/>
        <v/>
      </c>
      <c r="O16" s="17" t="str">
        <f t="shared" si="3"/>
        <v/>
      </c>
    </row>
    <row r="17" spans="1:15" ht="16" x14ac:dyDescent="0.2">
      <c r="A17" s="37">
        <v>8</v>
      </c>
      <c r="B17" s="43">
        <v>67</v>
      </c>
      <c r="C17" s="1" t="str">
        <f>IF(B17="","",VLOOKUP(B17,'base élèves'!$A$2:$D$525,2))</f>
        <v>NATU</v>
      </c>
      <c r="D17" s="1" t="str">
        <f>IF(B17="","",VLOOKUP(B17,'base élèves'!$A$2:$D$525,3))</f>
        <v>Laurentine</v>
      </c>
      <c r="E17" s="1" t="str">
        <f>IF(B17="","",VLOOKUP(B17,'base élèves'!$A$2:$D$525,4))</f>
        <v>6B</v>
      </c>
      <c r="F17" s="17" t="str">
        <f t="shared" si="3"/>
        <v/>
      </c>
      <c r="G17" s="17" t="str">
        <f t="shared" si="3"/>
        <v/>
      </c>
      <c r="H17" s="17" t="str">
        <f t="shared" si="3"/>
        <v/>
      </c>
      <c r="I17" s="17" t="str">
        <f t="shared" si="3"/>
        <v/>
      </c>
      <c r="J17" s="17" t="str">
        <f t="shared" si="3"/>
        <v/>
      </c>
      <c r="K17" s="17" t="str">
        <f t="shared" si="3"/>
        <v/>
      </c>
      <c r="L17" s="17" t="str">
        <f t="shared" si="3"/>
        <v/>
      </c>
      <c r="M17" s="17" t="str">
        <f t="shared" si="3"/>
        <v/>
      </c>
      <c r="N17" s="17" t="str">
        <f t="shared" si="3"/>
        <v/>
      </c>
      <c r="O17" s="17" t="str">
        <f t="shared" si="3"/>
        <v/>
      </c>
    </row>
    <row r="18" spans="1:15" ht="16" x14ac:dyDescent="0.2">
      <c r="A18" s="37">
        <v>9</v>
      </c>
      <c r="B18" s="43">
        <v>278</v>
      </c>
      <c r="C18" s="1" t="str">
        <f>IF(B18="","",VLOOKUP(B18,'base élèves'!$A$2:$D$525,2))</f>
        <v>PAWOAP</v>
      </c>
      <c r="D18" s="1" t="str">
        <f>IF(B18="","",VLOOKUP(B18,'base élèves'!$A$2:$D$525,3))</f>
        <v>Audrey</v>
      </c>
      <c r="E18" s="1" t="str">
        <f>IF(B18="","",VLOOKUP(B18,'base élèves'!$A$2:$D$525,4))</f>
        <v>4A</v>
      </c>
      <c r="F18" s="17" t="str">
        <f t="shared" si="3"/>
        <v/>
      </c>
      <c r="G18" s="17" t="str">
        <f t="shared" si="3"/>
        <v/>
      </c>
      <c r="H18" s="17" t="str">
        <f t="shared" si="3"/>
        <v/>
      </c>
      <c r="I18" s="17" t="str">
        <f t="shared" si="3"/>
        <v/>
      </c>
      <c r="J18" s="17" t="str">
        <f t="shared" si="3"/>
        <v/>
      </c>
      <c r="K18" s="17" t="str">
        <f t="shared" si="3"/>
        <v/>
      </c>
      <c r="L18" s="17" t="str">
        <f t="shared" si="3"/>
        <v/>
      </c>
      <c r="M18" s="17" t="str">
        <f t="shared" si="3"/>
        <v/>
      </c>
      <c r="N18" s="17" t="str">
        <f t="shared" si="3"/>
        <v/>
      </c>
      <c r="O18" s="17" t="str">
        <f t="shared" si="3"/>
        <v/>
      </c>
    </row>
    <row r="19" spans="1:15" ht="16" x14ac:dyDescent="0.2">
      <c r="A19" s="37">
        <v>10</v>
      </c>
      <c r="B19" s="43">
        <v>206</v>
      </c>
      <c r="C19" s="1" t="str">
        <f>IF(B19="","",VLOOKUP(B19,'base élèves'!$A$2:$D$525,2))</f>
        <v>PWIJA</v>
      </c>
      <c r="D19" s="1" t="str">
        <f>IF(B19="","",VLOOKUP(B19,'base élèves'!$A$2:$D$525,3))</f>
        <v>Djaoun</v>
      </c>
      <c r="E19" s="1" t="str">
        <f>IF(B19="","",VLOOKUP(B19,'base élèves'!$A$2:$D$525,4))</f>
        <v>4D</v>
      </c>
      <c r="F19" s="17" t="str">
        <f t="shared" si="3"/>
        <v/>
      </c>
      <c r="G19" s="17" t="str">
        <f t="shared" si="3"/>
        <v/>
      </c>
      <c r="H19" s="17" t="str">
        <f t="shared" si="3"/>
        <v/>
      </c>
      <c r="I19" s="17" t="str">
        <f t="shared" si="3"/>
        <v/>
      </c>
      <c r="J19" s="17" t="str">
        <f t="shared" si="3"/>
        <v/>
      </c>
      <c r="K19" s="17" t="str">
        <f t="shared" si="3"/>
        <v/>
      </c>
      <c r="L19" s="17" t="str">
        <f t="shared" si="3"/>
        <v/>
      </c>
      <c r="M19" s="17" t="str">
        <f t="shared" si="3"/>
        <v/>
      </c>
      <c r="N19" s="17" t="str">
        <f t="shared" si="3"/>
        <v/>
      </c>
      <c r="O19" s="17" t="str">
        <f t="shared" si="3"/>
        <v/>
      </c>
    </row>
    <row r="20" spans="1:15" ht="16" x14ac:dyDescent="0.2">
      <c r="A20" s="37">
        <f t="shared" ref="A20:A83" si="4">IF(B20="","",A19+1)</f>
        <v>11</v>
      </c>
      <c r="B20" s="39">
        <v>119</v>
      </c>
      <c r="C20" s="1" t="str">
        <f>IF(B20="","",VLOOKUP(B20,'base élèves'!$A$2:$D$525,2))</f>
        <v>DUBOIS</v>
      </c>
      <c r="D20" s="1" t="str">
        <f>IF(B20="","",VLOOKUP(B20,'base élèves'!$A$2:$D$525,3))</f>
        <v>Béatrice-Anne</v>
      </c>
      <c r="E20" s="1" t="str">
        <f>IF(B20="","",VLOOKUP(B20,'base élèves'!$A$2:$D$525,4))</f>
        <v>5C</v>
      </c>
      <c r="F20" s="17" t="str">
        <f t="shared" si="3"/>
        <v/>
      </c>
      <c r="G20" s="17" t="str">
        <f t="shared" si="3"/>
        <v/>
      </c>
      <c r="H20" s="17" t="str">
        <f t="shared" si="3"/>
        <v/>
      </c>
      <c r="I20" s="17" t="str">
        <f t="shared" si="3"/>
        <v/>
      </c>
      <c r="J20" s="17" t="str">
        <f t="shared" si="3"/>
        <v/>
      </c>
      <c r="K20" s="17" t="str">
        <f t="shared" si="3"/>
        <v/>
      </c>
      <c r="L20" s="17" t="str">
        <f t="shared" si="3"/>
        <v/>
      </c>
      <c r="M20" s="17" t="str">
        <f t="shared" si="3"/>
        <v/>
      </c>
      <c r="N20" s="17" t="str">
        <f t="shared" si="3"/>
        <v/>
      </c>
      <c r="O20" s="17" t="str">
        <f t="shared" si="3"/>
        <v/>
      </c>
    </row>
    <row r="21" spans="1:15" ht="16" x14ac:dyDescent="0.2">
      <c r="A21" s="37">
        <f t="shared" si="4"/>
        <v>12</v>
      </c>
      <c r="B21" s="39">
        <v>389</v>
      </c>
      <c r="C21" s="1" t="str">
        <f>IF(B21="","",VLOOKUP(B21,'base élèves'!$A$2:$D$525,2))</f>
        <v>ARAMOTO</v>
      </c>
      <c r="D21" s="1" t="str">
        <f>IF(B21="","",VLOOKUP(B21,'base élèves'!$A$2:$D$525,3))</f>
        <v>MANOAH</v>
      </c>
      <c r="E21" s="1" t="str">
        <f>IF(B21="","",VLOOKUP(B21,'base élèves'!$A$2:$D$525,4))</f>
        <v>CM2A</v>
      </c>
      <c r="F21" s="17" t="str">
        <f t="shared" si="3"/>
        <v/>
      </c>
      <c r="G21" s="17" t="str">
        <f t="shared" si="3"/>
        <v/>
      </c>
      <c r="H21" s="17" t="str">
        <f t="shared" si="3"/>
        <v/>
      </c>
      <c r="I21" s="17" t="str">
        <f t="shared" si="3"/>
        <v/>
      </c>
      <c r="J21" s="17" t="str">
        <f t="shared" si="3"/>
        <v/>
      </c>
      <c r="K21" s="17" t="str">
        <f t="shared" si="3"/>
        <v/>
      </c>
      <c r="L21" s="17" t="str">
        <f t="shared" si="3"/>
        <v/>
      </c>
      <c r="M21" s="17" t="str">
        <f t="shared" si="3"/>
        <v/>
      </c>
      <c r="N21" s="17" t="str">
        <f t="shared" si="3"/>
        <v/>
      </c>
      <c r="O21" s="17" t="str">
        <f t="shared" si="3"/>
        <v/>
      </c>
    </row>
    <row r="22" spans="1:15" ht="16" x14ac:dyDescent="0.2">
      <c r="A22" s="37">
        <f t="shared" si="4"/>
        <v>13</v>
      </c>
      <c r="B22" s="39">
        <v>62</v>
      </c>
      <c r="C22" s="1" t="str">
        <f>IF(B22="","",VLOOKUP(B22,'base élèves'!$A$2:$D$525,2))</f>
        <v>GOROPETOUI</v>
      </c>
      <c r="D22" s="1" t="str">
        <f>IF(B22="","",VLOOKUP(B22,'base élèves'!$A$2:$D$525,3))</f>
        <v>Marie-Thérèse</v>
      </c>
      <c r="E22" s="1" t="str">
        <f>IF(B22="","",VLOOKUP(B22,'base élèves'!$A$2:$D$525,4))</f>
        <v>6B</v>
      </c>
      <c r="F22" s="17" t="str">
        <f t="shared" si="3"/>
        <v/>
      </c>
      <c r="G22" s="17" t="str">
        <f t="shared" si="3"/>
        <v/>
      </c>
      <c r="H22" s="17" t="str">
        <f t="shared" si="3"/>
        <v/>
      </c>
      <c r="I22" s="17" t="str">
        <f t="shared" si="3"/>
        <v/>
      </c>
      <c r="J22" s="17" t="str">
        <f t="shared" si="3"/>
        <v/>
      </c>
      <c r="K22" s="17" t="str">
        <f t="shared" si="3"/>
        <v/>
      </c>
      <c r="L22" s="17" t="str">
        <f t="shared" si="3"/>
        <v/>
      </c>
      <c r="M22" s="17" t="str">
        <f t="shared" si="3"/>
        <v/>
      </c>
      <c r="N22" s="17" t="str">
        <f t="shared" si="3"/>
        <v/>
      </c>
      <c r="O22" s="17" t="str">
        <f t="shared" si="3"/>
        <v/>
      </c>
    </row>
    <row r="23" spans="1:15" ht="16" x14ac:dyDescent="0.2">
      <c r="A23" s="37">
        <f t="shared" si="4"/>
        <v>14</v>
      </c>
      <c r="B23" s="39">
        <v>408</v>
      </c>
      <c r="C23" s="1" t="str">
        <f>IF(B23="","",VLOOKUP(B23,'base élèves'!$A$2:$D$525,2))</f>
        <v>BAI-GOROPOADJAKOUO</v>
      </c>
      <c r="D23" s="1" t="str">
        <f>IF(B23="","",VLOOKUP(B23,'base élèves'!$A$2:$D$525,3))</f>
        <v>MADELEINE</v>
      </c>
      <c r="E23" s="1" t="str">
        <f>IF(B23="","",VLOOKUP(B23,'base élèves'!$A$2:$D$525,4))</f>
        <v>CM2B</v>
      </c>
      <c r="F23" s="17" t="str">
        <f t="shared" si="3"/>
        <v/>
      </c>
      <c r="G23" s="17" t="str">
        <f t="shared" si="3"/>
        <v/>
      </c>
      <c r="H23" s="17" t="str">
        <f t="shared" si="3"/>
        <v/>
      </c>
      <c r="I23" s="17" t="str">
        <f t="shared" si="3"/>
        <v/>
      </c>
      <c r="J23" s="17" t="str">
        <f t="shared" si="3"/>
        <v/>
      </c>
      <c r="K23" s="17" t="str">
        <f t="shared" si="3"/>
        <v/>
      </c>
      <c r="L23" s="17" t="str">
        <f t="shared" si="3"/>
        <v/>
      </c>
      <c r="M23" s="17" t="str">
        <f t="shared" si="3"/>
        <v/>
      </c>
      <c r="N23" s="17" t="str">
        <f t="shared" si="3"/>
        <v/>
      </c>
      <c r="O23" s="17" t="str">
        <f t="shared" si="3"/>
        <v/>
      </c>
    </row>
    <row r="24" spans="1:15" ht="16" x14ac:dyDescent="0.2">
      <c r="A24" s="37">
        <f t="shared" si="4"/>
        <v>15</v>
      </c>
      <c r="B24" s="39">
        <v>14</v>
      </c>
      <c r="C24" s="1" t="str">
        <f>IF(B24="","",VLOOKUP(B24,'base élèves'!$A$2:$D$525,2))</f>
        <v>APATYEE</v>
      </c>
      <c r="D24" s="1" t="str">
        <f>IF(B24="","",VLOOKUP(B24,'base élèves'!$A$2:$D$525,3))</f>
        <v>Elodie</v>
      </c>
      <c r="E24" s="1" t="str">
        <f>IF(B24="","",VLOOKUP(B24,'base élèves'!$A$2:$D$525,4))</f>
        <v>6D</v>
      </c>
      <c r="F24" s="17" t="str">
        <f t="shared" si="3"/>
        <v/>
      </c>
      <c r="G24" s="17" t="str">
        <f t="shared" si="3"/>
        <v/>
      </c>
      <c r="H24" s="17" t="str">
        <f t="shared" si="3"/>
        <v/>
      </c>
      <c r="I24" s="17" t="str">
        <f t="shared" si="3"/>
        <v/>
      </c>
      <c r="J24" s="17" t="str">
        <f t="shared" si="3"/>
        <v/>
      </c>
      <c r="K24" s="17" t="str">
        <f t="shared" si="3"/>
        <v/>
      </c>
      <c r="L24" s="17" t="str">
        <f t="shared" si="3"/>
        <v/>
      </c>
      <c r="M24" s="17" t="str">
        <f t="shared" si="3"/>
        <v/>
      </c>
      <c r="N24" s="17" t="str">
        <f t="shared" si="3"/>
        <v/>
      </c>
      <c r="O24" s="17" t="str">
        <f t="shared" si="3"/>
        <v/>
      </c>
    </row>
    <row r="25" spans="1:15" ht="16" x14ac:dyDescent="0.2">
      <c r="A25" s="37">
        <f t="shared" si="4"/>
        <v>16</v>
      </c>
      <c r="B25" s="39">
        <v>166</v>
      </c>
      <c r="C25" s="1" t="str">
        <f>IF(B25="","",VLOOKUP(B25,'base élèves'!$A$2:$D$525,2))</f>
        <v>NAPOE</v>
      </c>
      <c r="D25" s="1" t="str">
        <f>IF(B25="","",VLOOKUP(B25,'base élèves'!$A$2:$D$525,3))</f>
        <v>Maélys</v>
      </c>
      <c r="E25" s="1" t="str">
        <f>IF(B25="","",VLOOKUP(B25,'base élèves'!$A$2:$D$525,4))</f>
        <v>5A</v>
      </c>
      <c r="F25" s="17" t="str">
        <f t="shared" si="3"/>
        <v/>
      </c>
      <c r="G25" s="17" t="str">
        <f t="shared" si="3"/>
        <v/>
      </c>
      <c r="H25" s="17" t="str">
        <f t="shared" si="3"/>
        <v/>
      </c>
      <c r="I25" s="17" t="str">
        <f t="shared" si="3"/>
        <v/>
      </c>
      <c r="J25" s="17" t="str">
        <f t="shared" si="3"/>
        <v/>
      </c>
      <c r="K25" s="17" t="str">
        <f t="shared" si="3"/>
        <v/>
      </c>
      <c r="L25" s="17" t="str">
        <f t="shared" si="3"/>
        <v/>
      </c>
      <c r="M25" s="17" t="str">
        <f t="shared" si="3"/>
        <v/>
      </c>
      <c r="N25" s="17" t="str">
        <f t="shared" si="3"/>
        <v/>
      </c>
      <c r="O25" s="17" t="str">
        <f t="shared" si="3"/>
        <v/>
      </c>
    </row>
    <row r="26" spans="1:15" ht="16" x14ac:dyDescent="0.2">
      <c r="A26" s="37">
        <f t="shared" si="4"/>
        <v>17</v>
      </c>
      <c r="B26" s="39">
        <v>254</v>
      </c>
      <c r="C26" s="1" t="str">
        <f>IF(B26="","",VLOOKUP(B26,'base élèves'!$A$2:$D$525,2))</f>
        <v>NATU</v>
      </c>
      <c r="D26" s="1" t="str">
        <f>IF(B26="","",VLOOKUP(B26,'base élèves'!$A$2:$D$525,3))</f>
        <v>Fany</v>
      </c>
      <c r="E26" s="1" t="str">
        <f>IF(B26="","",VLOOKUP(B26,'base élèves'!$A$2:$D$525,4))</f>
        <v>4B</v>
      </c>
      <c r="F26" s="17" t="str">
        <f t="shared" ref="F26:O51" si="5">IF($E26=F$9,$A26,"")</f>
        <v/>
      </c>
      <c r="G26" s="17" t="str">
        <f t="shared" si="5"/>
        <v/>
      </c>
      <c r="H26" s="17" t="str">
        <f t="shared" si="5"/>
        <v/>
      </c>
      <c r="I26" s="17" t="str">
        <f t="shared" si="5"/>
        <v/>
      </c>
      <c r="J26" s="17" t="str">
        <f t="shared" si="5"/>
        <v/>
      </c>
      <c r="K26" s="17" t="str">
        <f t="shared" si="5"/>
        <v/>
      </c>
      <c r="L26" s="17" t="str">
        <f t="shared" si="5"/>
        <v/>
      </c>
      <c r="M26" s="17" t="str">
        <f t="shared" si="5"/>
        <v/>
      </c>
      <c r="N26" s="17" t="str">
        <f t="shared" si="5"/>
        <v/>
      </c>
      <c r="O26" s="17" t="str">
        <f t="shared" si="5"/>
        <v/>
      </c>
    </row>
    <row r="27" spans="1:15" ht="16" x14ac:dyDescent="0.2">
      <c r="A27" s="37">
        <f t="shared" si="4"/>
        <v>18</v>
      </c>
      <c r="B27" s="39">
        <v>39</v>
      </c>
      <c r="C27" s="1" t="str">
        <f>IF(B27="","",VLOOKUP(B27,'base élèves'!$A$2:$D$525,2))</f>
        <v>GUICHON--MEINDU</v>
      </c>
      <c r="D27" s="1" t="str">
        <f>IF(B27="","",VLOOKUP(B27,'base élèves'!$A$2:$D$525,3))</f>
        <v>Fylore</v>
      </c>
      <c r="E27" s="1" t="str">
        <f>IF(B27="","",VLOOKUP(B27,'base élèves'!$A$2:$D$525,4))</f>
        <v>6C</v>
      </c>
      <c r="F27" s="17" t="str">
        <f t="shared" si="5"/>
        <v/>
      </c>
      <c r="G27" s="17" t="str">
        <f t="shared" si="5"/>
        <v/>
      </c>
      <c r="H27" s="17" t="str">
        <f t="shared" si="5"/>
        <v/>
      </c>
      <c r="I27" s="17" t="str">
        <f t="shared" si="5"/>
        <v/>
      </c>
      <c r="J27" s="17" t="str">
        <f t="shared" si="5"/>
        <v/>
      </c>
      <c r="K27" s="17" t="str">
        <f t="shared" si="5"/>
        <v/>
      </c>
      <c r="L27" s="17" t="str">
        <f t="shared" si="5"/>
        <v/>
      </c>
      <c r="M27" s="17" t="str">
        <f t="shared" si="5"/>
        <v/>
      </c>
      <c r="N27" s="17" t="str">
        <f t="shared" si="5"/>
        <v/>
      </c>
      <c r="O27" s="17" t="str">
        <f t="shared" si="5"/>
        <v/>
      </c>
    </row>
    <row r="28" spans="1:15" ht="16" x14ac:dyDescent="0.2">
      <c r="A28" s="37">
        <f t="shared" si="4"/>
        <v>19</v>
      </c>
      <c r="B28" s="39">
        <v>395</v>
      </c>
      <c r="C28" s="1" t="str">
        <f>IF(B28="","",VLOOKUP(B28,'base élèves'!$A$2:$D$525,2))</f>
        <v xml:space="preserve">KAMOUDA </v>
      </c>
      <c r="D28" s="1" t="str">
        <f>IF(B28="","",VLOOKUP(B28,'base élèves'!$A$2:$D$525,3))</f>
        <v>Milencka</v>
      </c>
      <c r="E28" s="1" t="str">
        <f>IF(B28="","",VLOOKUP(B28,'base élèves'!$A$2:$D$525,4))</f>
        <v>CM2A</v>
      </c>
      <c r="F28" s="17" t="str">
        <f t="shared" si="5"/>
        <v/>
      </c>
      <c r="G28" s="17" t="str">
        <f t="shared" si="5"/>
        <v/>
      </c>
      <c r="H28" s="17" t="str">
        <f t="shared" si="5"/>
        <v/>
      </c>
      <c r="I28" s="17" t="str">
        <f t="shared" si="5"/>
        <v/>
      </c>
      <c r="J28" s="17" t="str">
        <f t="shared" si="5"/>
        <v/>
      </c>
      <c r="K28" s="17" t="str">
        <f t="shared" si="5"/>
        <v/>
      </c>
      <c r="L28" s="17" t="str">
        <f t="shared" si="5"/>
        <v/>
      </c>
      <c r="M28" s="17" t="str">
        <f t="shared" si="5"/>
        <v/>
      </c>
      <c r="N28" s="17" t="str">
        <f t="shared" si="5"/>
        <v/>
      </c>
      <c r="O28" s="17" t="str">
        <f t="shared" si="5"/>
        <v/>
      </c>
    </row>
    <row r="29" spans="1:15" ht="16" x14ac:dyDescent="0.2">
      <c r="A29" s="37">
        <f t="shared" si="4"/>
        <v>20</v>
      </c>
      <c r="B29" s="39">
        <v>413</v>
      </c>
      <c r="C29" s="1" t="str">
        <f>IF(B29="","",VLOOKUP(B29,'base élèves'!$A$2:$D$525,2))</f>
        <v>GORO-OURIJA</v>
      </c>
      <c r="D29" s="1" t="str">
        <f>IF(B29="","",VLOOKUP(B29,'base élèves'!$A$2:$D$525,3))</f>
        <v>Shéryle</v>
      </c>
      <c r="E29" s="1" t="str">
        <f>IF(B29="","",VLOOKUP(B29,'base élèves'!$A$2:$D$525,4))</f>
        <v>CM2B</v>
      </c>
      <c r="F29" s="17" t="str">
        <f t="shared" si="5"/>
        <v/>
      </c>
      <c r="G29" s="17" t="str">
        <f t="shared" si="5"/>
        <v/>
      </c>
      <c r="H29" s="17" t="str">
        <f t="shared" si="5"/>
        <v/>
      </c>
      <c r="I29" s="17" t="str">
        <f t="shared" si="5"/>
        <v/>
      </c>
      <c r="J29" s="17" t="str">
        <f t="shared" si="5"/>
        <v/>
      </c>
      <c r="K29" s="17" t="str">
        <f t="shared" si="5"/>
        <v/>
      </c>
      <c r="L29" s="17" t="str">
        <f t="shared" si="5"/>
        <v/>
      </c>
      <c r="M29" s="17" t="str">
        <f t="shared" si="5"/>
        <v/>
      </c>
      <c r="N29" s="17" t="str">
        <f t="shared" si="5"/>
        <v/>
      </c>
      <c r="O29" s="17" t="str">
        <f t="shared" si="5"/>
        <v/>
      </c>
    </row>
    <row r="30" spans="1:15" ht="16" x14ac:dyDescent="0.2">
      <c r="A30" s="37">
        <f t="shared" si="4"/>
        <v>21</v>
      </c>
      <c r="B30" s="39">
        <v>69</v>
      </c>
      <c r="C30" s="1" t="str">
        <f>IF(B30="","",VLOOKUP(B30,'base élèves'!$A$2:$D$525,2))</f>
        <v>OUMATTU</v>
      </c>
      <c r="D30" s="1" t="str">
        <f>IF(B30="","",VLOOKUP(B30,'base élèves'!$A$2:$D$525,3))</f>
        <v>Enaylé</v>
      </c>
      <c r="E30" s="1" t="str">
        <f>IF(B30="","",VLOOKUP(B30,'base élèves'!$A$2:$D$525,4))</f>
        <v>6B</v>
      </c>
      <c r="F30" s="17" t="str">
        <f t="shared" si="5"/>
        <v/>
      </c>
      <c r="G30" s="17" t="str">
        <f t="shared" si="5"/>
        <v/>
      </c>
      <c r="H30" s="17" t="str">
        <f t="shared" si="5"/>
        <v/>
      </c>
      <c r="I30" s="17" t="str">
        <f t="shared" si="5"/>
        <v/>
      </c>
      <c r="J30" s="17" t="str">
        <f t="shared" si="5"/>
        <v/>
      </c>
      <c r="K30" s="17" t="str">
        <f t="shared" si="5"/>
        <v/>
      </c>
      <c r="L30" s="17" t="str">
        <f t="shared" si="5"/>
        <v/>
      </c>
      <c r="M30" s="17" t="str">
        <f t="shared" si="5"/>
        <v/>
      </c>
      <c r="N30" s="17" t="str">
        <f t="shared" si="5"/>
        <v/>
      </c>
      <c r="O30" s="17" t="str">
        <f t="shared" si="5"/>
        <v/>
      </c>
    </row>
    <row r="31" spans="1:15" ht="16" x14ac:dyDescent="0.2">
      <c r="A31" s="37">
        <f t="shared" si="4"/>
        <v>22</v>
      </c>
      <c r="B31" s="39">
        <v>21</v>
      </c>
      <c r="C31" s="1" t="str">
        <f>IF(B31="","",VLOOKUP(B31,'base élèves'!$A$2:$D$525,2))</f>
        <v>KUETE</v>
      </c>
      <c r="D31" s="1" t="str">
        <f>IF(B31="","",VLOOKUP(B31,'base élèves'!$A$2:$D$525,3))</f>
        <v>Maïna</v>
      </c>
      <c r="E31" s="1" t="str">
        <f>IF(B31="","",VLOOKUP(B31,'base élèves'!$A$2:$D$525,4))</f>
        <v>6D</v>
      </c>
      <c r="F31" s="17" t="str">
        <f t="shared" si="5"/>
        <v/>
      </c>
      <c r="G31" s="17" t="str">
        <f t="shared" si="5"/>
        <v/>
      </c>
      <c r="H31" s="17" t="str">
        <f t="shared" si="5"/>
        <v/>
      </c>
      <c r="I31" s="17" t="str">
        <f t="shared" si="5"/>
        <v/>
      </c>
      <c r="J31" s="17" t="str">
        <f t="shared" si="5"/>
        <v/>
      </c>
      <c r="K31" s="17" t="str">
        <f t="shared" si="5"/>
        <v/>
      </c>
      <c r="L31" s="17" t="str">
        <f t="shared" si="5"/>
        <v/>
      </c>
      <c r="M31" s="17" t="str">
        <f t="shared" si="5"/>
        <v/>
      </c>
      <c r="N31" s="17" t="str">
        <f t="shared" si="5"/>
        <v/>
      </c>
      <c r="O31" s="17" t="str">
        <f t="shared" si="5"/>
        <v/>
      </c>
    </row>
    <row r="32" spans="1:15" ht="16" x14ac:dyDescent="0.2">
      <c r="A32" s="37">
        <f t="shared" si="4"/>
        <v>23</v>
      </c>
      <c r="B32" s="39">
        <v>178</v>
      </c>
      <c r="C32" s="1" t="str">
        <f>IF(B32="","",VLOOKUP(B32,'base élèves'!$A$2:$D$525,2))</f>
        <v>WENAHIN</v>
      </c>
      <c r="D32" s="1" t="str">
        <f>IF(B32="","",VLOOKUP(B32,'base élèves'!$A$2:$D$525,3))</f>
        <v>Stéphana</v>
      </c>
      <c r="E32" s="1" t="str">
        <f>IF(B32="","",VLOOKUP(B32,'base élèves'!$A$2:$D$525,4))</f>
        <v>5A</v>
      </c>
      <c r="F32" s="17" t="str">
        <f t="shared" si="5"/>
        <v/>
      </c>
      <c r="G32" s="17" t="str">
        <f t="shared" si="5"/>
        <v/>
      </c>
      <c r="H32" s="17" t="str">
        <f t="shared" si="5"/>
        <v/>
      </c>
      <c r="I32" s="17" t="str">
        <f t="shared" si="5"/>
        <v/>
      </c>
      <c r="J32" s="17" t="str">
        <f t="shared" si="5"/>
        <v/>
      </c>
      <c r="K32" s="17" t="str">
        <f t="shared" si="5"/>
        <v/>
      </c>
      <c r="L32" s="17" t="str">
        <f t="shared" si="5"/>
        <v/>
      </c>
      <c r="M32" s="17" t="str">
        <f t="shared" si="5"/>
        <v/>
      </c>
      <c r="N32" s="17" t="str">
        <f t="shared" si="5"/>
        <v/>
      </c>
      <c r="O32" s="17" t="str">
        <f t="shared" si="5"/>
        <v/>
      </c>
    </row>
    <row r="33" spans="1:15" ht="16" x14ac:dyDescent="0.2">
      <c r="A33" s="37">
        <f t="shared" si="4"/>
        <v>24</v>
      </c>
      <c r="B33" s="39">
        <v>403</v>
      </c>
      <c r="C33" s="1" t="str">
        <f>IF(B33="","",VLOOKUP(B33,'base élèves'!$A$2:$D$525,2))</f>
        <v>WAKA-CEOU</v>
      </c>
      <c r="D33" s="1" t="str">
        <f>IF(B33="","",VLOOKUP(B33,'base élèves'!$A$2:$D$525,3))</f>
        <v>ORLANNE</v>
      </c>
      <c r="E33" s="1" t="str">
        <f>IF(B33="","",VLOOKUP(B33,'base élèves'!$A$2:$D$525,4))</f>
        <v>CM2A</v>
      </c>
      <c r="F33" s="17" t="str">
        <f t="shared" si="5"/>
        <v/>
      </c>
      <c r="G33" s="17" t="str">
        <f t="shared" si="5"/>
        <v/>
      </c>
      <c r="H33" s="17" t="str">
        <f t="shared" si="5"/>
        <v/>
      </c>
      <c r="I33" s="17" t="str">
        <f t="shared" si="5"/>
        <v/>
      </c>
      <c r="J33" s="17" t="str">
        <f t="shared" si="5"/>
        <v/>
      </c>
      <c r="K33" s="17" t="str">
        <f t="shared" si="5"/>
        <v/>
      </c>
      <c r="L33" s="17" t="str">
        <f t="shared" si="5"/>
        <v/>
      </c>
      <c r="M33" s="17" t="str">
        <f t="shared" si="5"/>
        <v/>
      </c>
      <c r="N33" s="17" t="str">
        <f t="shared" si="5"/>
        <v/>
      </c>
      <c r="O33" s="17" t="str">
        <f t="shared" si="5"/>
        <v/>
      </c>
    </row>
    <row r="34" spans="1:15" ht="16" x14ac:dyDescent="0.2">
      <c r="A34" s="37">
        <f t="shared" si="4"/>
        <v>25</v>
      </c>
      <c r="B34" s="39">
        <v>20</v>
      </c>
      <c r="C34" s="1" t="str">
        <f>IF(B34="","",VLOOKUP(B34,'base élèves'!$A$2:$D$525,2))</f>
        <v>KODEMES</v>
      </c>
      <c r="D34" s="1" t="str">
        <f>IF(B34="","",VLOOKUP(B34,'base élèves'!$A$2:$D$525,3))</f>
        <v>Jezika</v>
      </c>
      <c r="E34" s="1" t="str">
        <f>IF(B34="","",VLOOKUP(B34,'base élèves'!$A$2:$D$525,4))</f>
        <v>6D</v>
      </c>
      <c r="F34" s="17" t="str">
        <f t="shared" si="5"/>
        <v/>
      </c>
      <c r="G34" s="17" t="str">
        <f t="shared" si="5"/>
        <v/>
      </c>
      <c r="H34" s="17" t="str">
        <f t="shared" si="5"/>
        <v/>
      </c>
      <c r="I34" s="17" t="str">
        <f t="shared" si="5"/>
        <v/>
      </c>
      <c r="J34" s="17" t="str">
        <f t="shared" si="5"/>
        <v/>
      </c>
      <c r="K34" s="17" t="str">
        <f t="shared" si="5"/>
        <v/>
      </c>
      <c r="L34" s="17" t="str">
        <f t="shared" si="5"/>
        <v/>
      </c>
      <c r="M34" s="17" t="str">
        <f t="shared" si="5"/>
        <v/>
      </c>
      <c r="N34" s="17" t="str">
        <f t="shared" si="5"/>
        <v/>
      </c>
      <c r="O34" s="17" t="str">
        <f t="shared" si="5"/>
        <v/>
      </c>
    </row>
    <row r="35" spans="1:15" ht="16" x14ac:dyDescent="0.2">
      <c r="A35" s="37">
        <f t="shared" si="4"/>
        <v>26</v>
      </c>
      <c r="B35" s="39">
        <v>167</v>
      </c>
      <c r="C35" s="1" t="str">
        <f>IF(B35="","",VLOOKUP(B35,'base élèves'!$A$2:$D$525,2))</f>
        <v>PAALA</v>
      </c>
      <c r="D35" s="1" t="str">
        <f>IF(B35="","",VLOOKUP(B35,'base élèves'!$A$2:$D$525,3))</f>
        <v>Sonia</v>
      </c>
      <c r="E35" s="1" t="str">
        <f>IF(B35="","",VLOOKUP(B35,'base élèves'!$A$2:$D$525,4))</f>
        <v>5A</v>
      </c>
      <c r="F35" s="17" t="str">
        <f t="shared" si="5"/>
        <v/>
      </c>
      <c r="G35" s="17" t="str">
        <f t="shared" si="5"/>
        <v/>
      </c>
      <c r="H35" s="17" t="str">
        <f t="shared" si="5"/>
        <v/>
      </c>
      <c r="I35" s="17" t="str">
        <f t="shared" si="5"/>
        <v/>
      </c>
      <c r="J35" s="17" t="str">
        <f t="shared" si="5"/>
        <v/>
      </c>
      <c r="K35" s="17" t="str">
        <f t="shared" si="5"/>
        <v/>
      </c>
      <c r="L35" s="17" t="str">
        <f t="shared" si="5"/>
        <v/>
      </c>
      <c r="M35" s="17" t="str">
        <f t="shared" si="5"/>
        <v/>
      </c>
      <c r="N35" s="17" t="str">
        <f t="shared" si="5"/>
        <v/>
      </c>
      <c r="O35" s="17" t="str">
        <f t="shared" si="5"/>
        <v/>
      </c>
    </row>
    <row r="36" spans="1:15" ht="16" x14ac:dyDescent="0.2">
      <c r="A36" s="37">
        <f t="shared" si="4"/>
        <v>27</v>
      </c>
      <c r="B36" s="39">
        <v>251</v>
      </c>
      <c r="C36" s="1" t="str">
        <f>IF(B36="","",VLOOKUP(B36,'base élèves'!$A$2:$D$525,2))</f>
        <v>MOILOU</v>
      </c>
      <c r="D36" s="1" t="str">
        <f>IF(B36="","",VLOOKUP(B36,'base élèves'!$A$2:$D$525,3))</f>
        <v>Ingrid</v>
      </c>
      <c r="E36" s="1" t="str">
        <f>IF(B36="","",VLOOKUP(B36,'base élèves'!$A$2:$D$525,4))</f>
        <v>4B</v>
      </c>
      <c r="F36" s="17" t="str">
        <f t="shared" si="5"/>
        <v/>
      </c>
      <c r="G36" s="17" t="str">
        <f t="shared" si="5"/>
        <v/>
      </c>
      <c r="H36" s="17" t="str">
        <f t="shared" si="5"/>
        <v/>
      </c>
      <c r="I36" s="17" t="str">
        <f t="shared" si="5"/>
        <v/>
      </c>
      <c r="J36" s="17" t="str">
        <f t="shared" si="5"/>
        <v/>
      </c>
      <c r="K36" s="17" t="str">
        <f t="shared" si="5"/>
        <v/>
      </c>
      <c r="L36" s="17" t="str">
        <f t="shared" si="5"/>
        <v/>
      </c>
      <c r="M36" s="17" t="str">
        <f t="shared" si="5"/>
        <v/>
      </c>
      <c r="N36" s="17" t="str">
        <f t="shared" si="5"/>
        <v/>
      </c>
      <c r="O36" s="17" t="str">
        <f t="shared" si="5"/>
        <v/>
      </c>
    </row>
    <row r="37" spans="1:15" ht="16" x14ac:dyDescent="0.2">
      <c r="A37" s="37">
        <f t="shared" si="4"/>
        <v>28</v>
      </c>
      <c r="B37" s="39">
        <v>42</v>
      </c>
      <c r="C37" s="1" t="str">
        <f>IF(B37="","",VLOOKUP(B37,'base élèves'!$A$2:$D$525,2))</f>
        <v>MOALA</v>
      </c>
      <c r="D37" s="1" t="str">
        <f>IF(B37="","",VLOOKUP(B37,'base élèves'!$A$2:$D$525,3))</f>
        <v>Méryl</v>
      </c>
      <c r="E37" s="1" t="str">
        <f>IF(B37="","",VLOOKUP(B37,'base élèves'!$A$2:$D$525,4))</f>
        <v>6C</v>
      </c>
      <c r="F37" s="17" t="str">
        <f t="shared" si="5"/>
        <v/>
      </c>
      <c r="G37" s="17" t="str">
        <f t="shared" si="5"/>
        <v/>
      </c>
      <c r="H37" s="17" t="str">
        <f t="shared" si="5"/>
        <v/>
      </c>
      <c r="I37" s="17" t="str">
        <f t="shared" si="5"/>
        <v/>
      </c>
      <c r="J37" s="17" t="str">
        <f t="shared" si="5"/>
        <v/>
      </c>
      <c r="K37" s="17" t="str">
        <f t="shared" si="5"/>
        <v/>
      </c>
      <c r="L37" s="17" t="str">
        <f t="shared" si="5"/>
        <v/>
      </c>
      <c r="M37" s="17" t="str">
        <f t="shared" si="5"/>
        <v/>
      </c>
      <c r="N37" s="17" t="str">
        <f t="shared" si="5"/>
        <v/>
      </c>
      <c r="O37" s="17" t="str">
        <f t="shared" si="5"/>
        <v/>
      </c>
    </row>
    <row r="38" spans="1:15" ht="16" x14ac:dyDescent="0.2">
      <c r="A38" s="37">
        <f t="shared" si="4"/>
        <v>29</v>
      </c>
      <c r="B38" s="39">
        <v>96</v>
      </c>
      <c r="C38" s="1" t="str">
        <f>IF(B38="","",VLOOKUP(B38,'base élèves'!$A$2:$D$525,2))</f>
        <v>POARAIRIWA</v>
      </c>
      <c r="D38" s="1" t="str">
        <f>IF(B38="","",VLOOKUP(B38,'base élèves'!$A$2:$D$525,3))</f>
        <v>Kylianne</v>
      </c>
      <c r="E38" s="1" t="str">
        <f>IF(B38="","",VLOOKUP(B38,'base élèves'!$A$2:$D$525,4))</f>
        <v>6A</v>
      </c>
      <c r="F38" s="17" t="str">
        <f t="shared" si="5"/>
        <v/>
      </c>
      <c r="G38" s="17" t="str">
        <f t="shared" si="5"/>
        <v/>
      </c>
      <c r="H38" s="17" t="str">
        <f t="shared" si="5"/>
        <v/>
      </c>
      <c r="I38" s="17" t="str">
        <f t="shared" si="5"/>
        <v/>
      </c>
      <c r="J38" s="17" t="str">
        <f t="shared" si="5"/>
        <v/>
      </c>
      <c r="K38" s="17" t="str">
        <f t="shared" si="5"/>
        <v/>
      </c>
      <c r="L38" s="17" t="str">
        <f t="shared" si="5"/>
        <v/>
      </c>
      <c r="M38" s="17" t="str">
        <f t="shared" si="5"/>
        <v/>
      </c>
      <c r="N38" s="17" t="str">
        <f t="shared" si="5"/>
        <v/>
      </c>
      <c r="O38" s="17" t="str">
        <f t="shared" si="5"/>
        <v/>
      </c>
    </row>
    <row r="39" spans="1:15" ht="16" x14ac:dyDescent="0.2">
      <c r="A39" s="37">
        <f t="shared" si="4"/>
        <v>30</v>
      </c>
      <c r="B39" s="39">
        <v>151</v>
      </c>
      <c r="C39" s="1" t="str">
        <f>IF(B39="","",VLOOKUP(B39,'base élèves'!$A$2:$D$525,2))</f>
        <v>POIBA</v>
      </c>
      <c r="D39" s="1" t="str">
        <f>IF(B39="","",VLOOKUP(B39,'base élèves'!$A$2:$D$525,3))</f>
        <v>Leila</v>
      </c>
      <c r="E39" s="1" t="str">
        <f>IF(B39="","",VLOOKUP(B39,'base élèves'!$A$2:$D$525,4))</f>
        <v>5B</v>
      </c>
      <c r="F39" s="17" t="str">
        <f t="shared" si="5"/>
        <v/>
      </c>
      <c r="G39" s="17" t="str">
        <f t="shared" si="5"/>
        <v/>
      </c>
      <c r="H39" s="17" t="str">
        <f t="shared" si="5"/>
        <v/>
      </c>
      <c r="I39" s="17" t="str">
        <f t="shared" si="5"/>
        <v/>
      </c>
      <c r="J39" s="17" t="str">
        <f t="shared" si="5"/>
        <v/>
      </c>
      <c r="K39" s="17" t="str">
        <f t="shared" si="5"/>
        <v/>
      </c>
      <c r="L39" s="17" t="str">
        <f t="shared" si="5"/>
        <v/>
      </c>
      <c r="M39" s="17" t="str">
        <f t="shared" si="5"/>
        <v/>
      </c>
      <c r="N39" s="17" t="str">
        <f t="shared" si="5"/>
        <v/>
      </c>
      <c r="O39" s="17" t="str">
        <f t="shared" si="5"/>
        <v/>
      </c>
    </row>
    <row r="40" spans="1:15" ht="16" x14ac:dyDescent="0.2">
      <c r="A40" s="37">
        <f t="shared" si="4"/>
        <v>31</v>
      </c>
      <c r="B40" s="39">
        <v>27</v>
      </c>
      <c r="C40" s="1" t="str">
        <f>IF(B40="","",VLOOKUP(B40,'base élèves'!$A$2:$D$525,2))</f>
        <v>PELLETIER</v>
      </c>
      <c r="D40" s="1" t="str">
        <f>IF(B40="","",VLOOKUP(B40,'base élèves'!$A$2:$D$525,3))</f>
        <v>Orlane</v>
      </c>
      <c r="E40" s="1" t="str">
        <f>IF(B40="","",VLOOKUP(B40,'base élèves'!$A$2:$D$525,4))</f>
        <v>6D</v>
      </c>
      <c r="F40" s="17" t="str">
        <f t="shared" si="5"/>
        <v/>
      </c>
      <c r="G40" s="17" t="str">
        <f t="shared" si="5"/>
        <v/>
      </c>
      <c r="H40" s="17" t="str">
        <f t="shared" si="5"/>
        <v/>
      </c>
      <c r="I40" s="17" t="str">
        <f t="shared" si="5"/>
        <v/>
      </c>
      <c r="J40" s="17" t="str">
        <f t="shared" si="5"/>
        <v/>
      </c>
      <c r="K40" s="17" t="str">
        <f t="shared" si="5"/>
        <v/>
      </c>
      <c r="L40" s="17" t="str">
        <f t="shared" si="5"/>
        <v/>
      </c>
      <c r="M40" s="17" t="str">
        <f t="shared" si="5"/>
        <v/>
      </c>
      <c r="N40" s="17" t="str">
        <f t="shared" si="5"/>
        <v/>
      </c>
      <c r="O40" s="17" t="str">
        <f t="shared" si="5"/>
        <v/>
      </c>
    </row>
    <row r="41" spans="1:15" ht="16" x14ac:dyDescent="0.2">
      <c r="A41" s="37">
        <f t="shared" si="4"/>
        <v>32</v>
      </c>
      <c r="B41" s="39">
        <v>407</v>
      </c>
      <c r="C41" s="1" t="str">
        <f>IF(B41="","",VLOOKUP(B41,'base élèves'!$A$2:$D$525,2))</f>
        <v>APATYEE</v>
      </c>
      <c r="D41" s="1" t="str">
        <f>IF(B41="","",VLOOKUP(B41,'base élèves'!$A$2:$D$525,3))</f>
        <v>Johanna</v>
      </c>
      <c r="E41" s="1" t="str">
        <f>IF(B41="","",VLOOKUP(B41,'base élèves'!$A$2:$D$525,4))</f>
        <v>CM2B</v>
      </c>
      <c r="F41" s="17" t="str">
        <f t="shared" si="5"/>
        <v/>
      </c>
      <c r="G41" s="17" t="str">
        <f t="shared" si="5"/>
        <v/>
      </c>
      <c r="H41" s="17" t="str">
        <f t="shared" si="5"/>
        <v/>
      </c>
      <c r="I41" s="17" t="str">
        <f t="shared" si="5"/>
        <v/>
      </c>
      <c r="J41" s="17" t="str">
        <f t="shared" si="5"/>
        <v/>
      </c>
      <c r="K41" s="17" t="str">
        <f t="shared" si="5"/>
        <v/>
      </c>
      <c r="L41" s="17" t="str">
        <f t="shared" si="5"/>
        <v/>
      </c>
      <c r="M41" s="17" t="str">
        <f t="shared" si="5"/>
        <v/>
      </c>
      <c r="N41" s="17" t="str">
        <f t="shared" si="5"/>
        <v/>
      </c>
      <c r="O41" s="17" t="str">
        <f t="shared" si="5"/>
        <v/>
      </c>
    </row>
    <row r="42" spans="1:15" ht="16" x14ac:dyDescent="0.2">
      <c r="A42" s="37">
        <f t="shared" si="4"/>
        <v>33</v>
      </c>
      <c r="B42" s="39">
        <v>54</v>
      </c>
      <c r="C42" s="1" t="str">
        <f>IF(B42="","",VLOOKUP(B42,'base élèves'!$A$2:$D$525,2))</f>
        <v>WIMIAN</v>
      </c>
      <c r="D42" s="1" t="str">
        <f>IF(B42="","",VLOOKUP(B42,'base élèves'!$A$2:$D$525,3))</f>
        <v>Sandrine</v>
      </c>
      <c r="E42" s="1" t="str">
        <f>IF(B42="","",VLOOKUP(B42,'base élèves'!$A$2:$D$525,4))</f>
        <v>6C</v>
      </c>
      <c r="F42" s="17" t="str">
        <f t="shared" si="5"/>
        <v/>
      </c>
      <c r="G42" s="17" t="str">
        <f t="shared" si="5"/>
        <v/>
      </c>
      <c r="H42" s="17" t="str">
        <f t="shared" si="5"/>
        <v/>
      </c>
      <c r="I42" s="17" t="str">
        <f t="shared" si="5"/>
        <v/>
      </c>
      <c r="J42" s="17" t="str">
        <f t="shared" si="5"/>
        <v/>
      </c>
      <c r="K42" s="17" t="str">
        <f t="shared" si="5"/>
        <v/>
      </c>
      <c r="L42" s="17" t="str">
        <f t="shared" si="5"/>
        <v/>
      </c>
      <c r="M42" s="17" t="str">
        <f t="shared" si="5"/>
        <v/>
      </c>
      <c r="N42" s="17" t="str">
        <f t="shared" si="5"/>
        <v/>
      </c>
      <c r="O42" s="17" t="str">
        <f t="shared" si="5"/>
        <v/>
      </c>
    </row>
    <row r="43" spans="1:15" ht="16" x14ac:dyDescent="0.2">
      <c r="A43" s="37">
        <f t="shared" si="4"/>
        <v>34</v>
      </c>
      <c r="B43" s="39">
        <v>411</v>
      </c>
      <c r="C43" s="1" t="str">
        <f>IF(B43="","",VLOOKUP(B43,'base élèves'!$A$2:$D$525,2))</f>
        <v>DAHI</v>
      </c>
      <c r="D43" s="1" t="str">
        <f>IF(B43="","",VLOOKUP(B43,'base élèves'!$A$2:$D$525,3))</f>
        <v>Céline</v>
      </c>
      <c r="E43" s="1" t="str">
        <f>IF(B43="","",VLOOKUP(B43,'base élèves'!$A$2:$D$525,4))</f>
        <v>CM2B</v>
      </c>
      <c r="F43" s="17" t="str">
        <f t="shared" si="5"/>
        <v/>
      </c>
      <c r="G43" s="17" t="str">
        <f t="shared" si="5"/>
        <v/>
      </c>
      <c r="H43" s="17" t="str">
        <f t="shared" si="5"/>
        <v/>
      </c>
      <c r="I43" s="17" t="str">
        <f t="shared" si="5"/>
        <v/>
      </c>
      <c r="J43" s="17" t="str">
        <f t="shared" si="5"/>
        <v/>
      </c>
      <c r="K43" s="17" t="str">
        <f t="shared" si="5"/>
        <v/>
      </c>
      <c r="L43" s="17" t="str">
        <f t="shared" si="5"/>
        <v/>
      </c>
      <c r="M43" s="17" t="str">
        <f t="shared" si="5"/>
        <v/>
      </c>
      <c r="N43" s="17" t="str">
        <f t="shared" si="5"/>
        <v/>
      </c>
      <c r="O43" s="17" t="str">
        <f t="shared" si="5"/>
        <v/>
      </c>
    </row>
    <row r="44" spans="1:15" ht="16" x14ac:dyDescent="0.2">
      <c r="A44" s="37">
        <f t="shared" si="4"/>
        <v>35</v>
      </c>
      <c r="B44" s="39">
        <v>146</v>
      </c>
      <c r="C44" s="1" t="str">
        <f>IF(B44="","",VLOOKUP(B44,'base élèves'!$A$2:$D$525,2))</f>
        <v>NOËL</v>
      </c>
      <c r="D44" s="1" t="str">
        <f>IF(B44="","",VLOOKUP(B44,'base élèves'!$A$2:$D$525,3))</f>
        <v>Rose</v>
      </c>
      <c r="E44" s="1" t="str">
        <f>IF(B44="","",VLOOKUP(B44,'base élèves'!$A$2:$D$525,4))</f>
        <v>5B</v>
      </c>
      <c r="F44" s="17" t="str">
        <f t="shared" si="5"/>
        <v/>
      </c>
      <c r="G44" s="17" t="str">
        <f t="shared" si="5"/>
        <v/>
      </c>
      <c r="H44" s="17" t="str">
        <f t="shared" si="5"/>
        <v/>
      </c>
      <c r="I44" s="17" t="str">
        <f t="shared" si="5"/>
        <v/>
      </c>
      <c r="J44" s="17" t="str">
        <f t="shared" si="5"/>
        <v/>
      </c>
      <c r="K44" s="17" t="str">
        <f t="shared" si="5"/>
        <v/>
      </c>
      <c r="L44" s="17" t="str">
        <f t="shared" si="5"/>
        <v/>
      </c>
      <c r="M44" s="17" t="str">
        <f t="shared" si="5"/>
        <v/>
      </c>
      <c r="N44" s="17" t="str">
        <f t="shared" si="5"/>
        <v/>
      </c>
      <c r="O44" s="17" t="str">
        <f t="shared" si="5"/>
        <v/>
      </c>
    </row>
    <row r="45" spans="1:15" ht="16" x14ac:dyDescent="0.2">
      <c r="A45" s="37">
        <f t="shared" si="4"/>
        <v>36</v>
      </c>
      <c r="B45" s="39">
        <v>147</v>
      </c>
      <c r="C45" s="1" t="str">
        <f>IF(B45="","",VLOOKUP(B45,'base élèves'!$A$2:$D$525,2))</f>
        <v>OBRY</v>
      </c>
      <c r="D45" s="1" t="str">
        <f>IF(B45="","",VLOOKUP(B45,'base élèves'!$A$2:$D$525,3))</f>
        <v>Lisa</v>
      </c>
      <c r="E45" s="1" t="str">
        <f>IF(B45="","",VLOOKUP(B45,'base élèves'!$A$2:$D$525,4))</f>
        <v>5B</v>
      </c>
      <c r="F45" s="17" t="str">
        <f t="shared" si="5"/>
        <v/>
      </c>
      <c r="G45" s="17" t="str">
        <f t="shared" si="5"/>
        <v/>
      </c>
      <c r="H45" s="17" t="str">
        <f t="shared" si="5"/>
        <v/>
      </c>
      <c r="I45" s="17" t="str">
        <f t="shared" si="5"/>
        <v/>
      </c>
      <c r="J45" s="17" t="str">
        <f t="shared" si="5"/>
        <v/>
      </c>
      <c r="K45" s="17" t="str">
        <f t="shared" si="5"/>
        <v/>
      </c>
      <c r="L45" s="17" t="str">
        <f t="shared" si="5"/>
        <v/>
      </c>
      <c r="M45" s="17" t="str">
        <f t="shared" si="5"/>
        <v/>
      </c>
      <c r="N45" s="17" t="str">
        <f t="shared" si="5"/>
        <v/>
      </c>
      <c r="O45" s="17" t="str">
        <f t="shared" si="5"/>
        <v/>
      </c>
    </row>
    <row r="46" spans="1:15" ht="16" x14ac:dyDescent="0.2">
      <c r="A46" s="37">
        <f t="shared" si="4"/>
        <v>37</v>
      </c>
      <c r="B46" s="39">
        <v>59</v>
      </c>
      <c r="C46" s="1" t="str">
        <f>IF(B46="","",VLOOKUP(B46,'base élèves'!$A$2:$D$525,2))</f>
        <v>GENEVOIS</v>
      </c>
      <c r="D46" s="1" t="str">
        <f>IF(B46="","",VLOOKUP(B46,'base élèves'!$A$2:$D$525,3))</f>
        <v>Naé</v>
      </c>
      <c r="E46" s="1" t="str">
        <f>IF(B46="","",VLOOKUP(B46,'base élèves'!$A$2:$D$525,4))</f>
        <v>6B</v>
      </c>
      <c r="F46" s="17" t="str">
        <f t="shared" si="5"/>
        <v/>
      </c>
      <c r="G46" s="17" t="str">
        <f t="shared" si="5"/>
        <v/>
      </c>
      <c r="H46" s="17" t="str">
        <f t="shared" si="5"/>
        <v/>
      </c>
      <c r="I46" s="17" t="str">
        <f t="shared" si="5"/>
        <v/>
      </c>
      <c r="J46" s="17" t="str">
        <f t="shared" si="5"/>
        <v/>
      </c>
      <c r="K46" s="17" t="str">
        <f t="shared" si="5"/>
        <v/>
      </c>
      <c r="L46" s="17" t="str">
        <f t="shared" si="5"/>
        <v/>
      </c>
      <c r="M46" s="17" t="str">
        <f t="shared" si="5"/>
        <v/>
      </c>
      <c r="N46" s="17" t="str">
        <f t="shared" si="5"/>
        <v/>
      </c>
      <c r="O46" s="17" t="str">
        <f t="shared" si="5"/>
        <v/>
      </c>
    </row>
    <row r="47" spans="1:15" ht="16" x14ac:dyDescent="0.2">
      <c r="A47" s="37">
        <f t="shared" si="4"/>
        <v>38</v>
      </c>
      <c r="B47" s="39">
        <v>100</v>
      </c>
      <c r="C47" s="1" t="str">
        <f>IF(B47="","",VLOOKUP(B47,'base élèves'!$A$2:$D$525,2))</f>
        <v>TYOUJE</v>
      </c>
      <c r="D47" s="1" t="str">
        <f>IF(B47="","",VLOOKUP(B47,'base élèves'!$A$2:$D$525,3))</f>
        <v>Amélie</v>
      </c>
      <c r="E47" s="1" t="str">
        <f>IF(B47="","",VLOOKUP(B47,'base élèves'!$A$2:$D$525,4))</f>
        <v>6A</v>
      </c>
      <c r="F47" s="17" t="str">
        <f t="shared" si="5"/>
        <v/>
      </c>
      <c r="G47" s="17" t="str">
        <f t="shared" si="5"/>
        <v/>
      </c>
      <c r="H47" s="17" t="str">
        <f t="shared" si="5"/>
        <v/>
      </c>
      <c r="I47" s="17" t="str">
        <f t="shared" si="5"/>
        <v/>
      </c>
      <c r="J47" s="17" t="str">
        <f t="shared" si="5"/>
        <v/>
      </c>
      <c r="K47" s="17" t="str">
        <f t="shared" si="5"/>
        <v/>
      </c>
      <c r="L47" s="17" t="str">
        <f t="shared" si="5"/>
        <v/>
      </c>
      <c r="M47" s="17" t="str">
        <f t="shared" si="5"/>
        <v/>
      </c>
      <c r="N47" s="17" t="str">
        <f t="shared" si="5"/>
        <v/>
      </c>
      <c r="O47" s="17" t="str">
        <f t="shared" si="5"/>
        <v/>
      </c>
    </row>
    <row r="48" spans="1:15" ht="16" x14ac:dyDescent="0.2">
      <c r="A48" s="37">
        <f t="shared" si="4"/>
        <v>39</v>
      </c>
      <c r="B48" s="39">
        <v>64</v>
      </c>
      <c r="C48" s="1" t="str">
        <f>IF(B48="","",VLOOKUP(B48,'base élèves'!$A$2:$D$525,2))</f>
        <v>MEINDU</v>
      </c>
      <c r="D48" s="1" t="str">
        <f>IF(B48="","",VLOOKUP(B48,'base élèves'!$A$2:$D$525,3))</f>
        <v>Roannita</v>
      </c>
      <c r="E48" s="1" t="str">
        <f>IF(B48="","",VLOOKUP(B48,'base élèves'!$A$2:$D$525,4))</f>
        <v>6B</v>
      </c>
      <c r="F48" s="17" t="str">
        <f t="shared" si="5"/>
        <v/>
      </c>
      <c r="G48" s="17" t="str">
        <f t="shared" si="5"/>
        <v/>
      </c>
      <c r="H48" s="17" t="str">
        <f t="shared" si="5"/>
        <v/>
      </c>
      <c r="I48" s="17" t="str">
        <f t="shared" si="5"/>
        <v/>
      </c>
      <c r="J48" s="17" t="str">
        <f t="shared" si="5"/>
        <v/>
      </c>
      <c r="K48" s="17" t="str">
        <f t="shared" si="5"/>
        <v/>
      </c>
      <c r="L48" s="17" t="str">
        <f t="shared" si="5"/>
        <v/>
      </c>
      <c r="M48" s="17" t="str">
        <f t="shared" si="5"/>
        <v/>
      </c>
      <c r="N48" s="17" t="str">
        <f t="shared" si="5"/>
        <v/>
      </c>
      <c r="O48" s="17" t="str">
        <f t="shared" si="5"/>
        <v/>
      </c>
    </row>
    <row r="49" spans="1:15" ht="16" x14ac:dyDescent="0.2">
      <c r="A49" s="37">
        <f t="shared" si="4"/>
        <v>40</v>
      </c>
      <c r="B49" s="39">
        <v>168</v>
      </c>
      <c r="C49" s="1" t="str">
        <f>IF(B49="","",VLOOKUP(B49,'base élèves'!$A$2:$D$525,2))</f>
        <v>POIBA</v>
      </c>
      <c r="D49" s="1" t="str">
        <f>IF(B49="","",VLOOKUP(B49,'base élèves'!$A$2:$D$525,3))</f>
        <v>Léontine</v>
      </c>
      <c r="E49" s="1" t="str">
        <f>IF(B49="","",VLOOKUP(B49,'base élèves'!$A$2:$D$525,4))</f>
        <v>5A</v>
      </c>
      <c r="F49" s="17" t="str">
        <f t="shared" si="5"/>
        <v/>
      </c>
      <c r="G49" s="17" t="str">
        <f t="shared" si="5"/>
        <v/>
      </c>
      <c r="H49" s="17" t="str">
        <f t="shared" si="5"/>
        <v/>
      </c>
      <c r="I49" s="17" t="str">
        <f t="shared" si="5"/>
        <v/>
      </c>
      <c r="J49" s="17" t="str">
        <f t="shared" si="5"/>
        <v/>
      </c>
      <c r="K49" s="17" t="str">
        <f t="shared" si="5"/>
        <v/>
      </c>
      <c r="L49" s="17" t="str">
        <f t="shared" si="5"/>
        <v/>
      </c>
      <c r="M49" s="17" t="str">
        <f t="shared" si="5"/>
        <v/>
      </c>
      <c r="N49" s="17" t="str">
        <f t="shared" si="5"/>
        <v/>
      </c>
      <c r="O49" s="17" t="str">
        <f t="shared" si="5"/>
        <v/>
      </c>
    </row>
    <row r="50" spans="1:15" ht="16" x14ac:dyDescent="0.2">
      <c r="A50" s="37">
        <f t="shared" si="4"/>
        <v>41</v>
      </c>
      <c r="B50" s="39">
        <v>397</v>
      </c>
      <c r="C50" s="1" t="str">
        <f>IF(B50="","",VLOOKUP(B50,'base élèves'!$A$2:$D$525,2))</f>
        <v>NANYAKARAWA</v>
      </c>
      <c r="D50" s="1" t="str">
        <f>IF(B50="","",VLOOKUP(B50,'base élèves'!$A$2:$D$525,3))</f>
        <v>Naomie</v>
      </c>
      <c r="E50" s="1" t="str">
        <f>IF(B50="","",VLOOKUP(B50,'base élèves'!$A$2:$D$525,4))</f>
        <v>CM2A</v>
      </c>
      <c r="F50" s="17" t="str">
        <f t="shared" si="5"/>
        <v/>
      </c>
      <c r="G50" s="17" t="str">
        <f t="shared" si="5"/>
        <v/>
      </c>
      <c r="H50" s="17" t="str">
        <f t="shared" si="5"/>
        <v/>
      </c>
      <c r="I50" s="17" t="str">
        <f t="shared" si="5"/>
        <v/>
      </c>
      <c r="J50" s="17" t="str">
        <f t="shared" si="5"/>
        <v/>
      </c>
      <c r="K50" s="17" t="str">
        <f t="shared" si="5"/>
        <v/>
      </c>
      <c r="L50" s="17" t="str">
        <f t="shared" si="5"/>
        <v/>
      </c>
      <c r="M50" s="17" t="str">
        <f t="shared" si="5"/>
        <v/>
      </c>
      <c r="N50" s="17" t="str">
        <f t="shared" si="5"/>
        <v/>
      </c>
      <c r="O50" s="17" t="str">
        <f t="shared" si="5"/>
        <v/>
      </c>
    </row>
    <row r="51" spans="1:15" ht="16" x14ac:dyDescent="0.2">
      <c r="A51" s="37">
        <f t="shared" si="4"/>
        <v>42</v>
      </c>
      <c r="B51" s="39">
        <v>115</v>
      </c>
      <c r="C51" s="1" t="str">
        <f>IF(B51="","",VLOOKUP(B51,'base élèves'!$A$2:$D$525,2))</f>
        <v>AOUTA</v>
      </c>
      <c r="D51" s="1" t="str">
        <f>IF(B51="","",VLOOKUP(B51,'base élèves'!$A$2:$D$525,3))</f>
        <v>Kesia</v>
      </c>
      <c r="E51" s="1" t="str">
        <f>IF(B51="","",VLOOKUP(B51,'base élèves'!$A$2:$D$525,4))</f>
        <v>5C</v>
      </c>
      <c r="F51" s="17" t="str">
        <f t="shared" si="5"/>
        <v/>
      </c>
      <c r="G51" s="17" t="str">
        <f t="shared" si="5"/>
        <v/>
      </c>
      <c r="H51" s="17" t="str">
        <f t="shared" si="5"/>
        <v/>
      </c>
      <c r="I51" s="17" t="str">
        <f t="shared" si="5"/>
        <v/>
      </c>
      <c r="J51" s="17" t="str">
        <f t="shared" si="5"/>
        <v/>
      </c>
      <c r="K51" s="17" t="str">
        <f t="shared" ref="K51:O101" si="6">IF($E51=K$9,$A51,"")</f>
        <v/>
      </c>
      <c r="L51" s="17" t="str">
        <f t="shared" si="6"/>
        <v/>
      </c>
      <c r="M51" s="17" t="str">
        <f t="shared" si="6"/>
        <v/>
      </c>
      <c r="N51" s="17" t="str">
        <f t="shared" si="6"/>
        <v/>
      </c>
      <c r="O51" s="17" t="str">
        <f t="shared" si="6"/>
        <v/>
      </c>
    </row>
    <row r="52" spans="1:15" ht="16" x14ac:dyDescent="0.2">
      <c r="A52" s="37">
        <f t="shared" si="4"/>
        <v>43</v>
      </c>
      <c r="B52" s="39">
        <v>117</v>
      </c>
      <c r="C52" s="1" t="str">
        <f>IF(B52="","",VLOOKUP(B52,'base élèves'!$A$2:$D$525,2))</f>
        <v>CACCHIA</v>
      </c>
      <c r="D52" s="1" t="str">
        <f>IF(B52="","",VLOOKUP(B52,'base élèves'!$A$2:$D$525,3))</f>
        <v>Lou</v>
      </c>
      <c r="E52" s="1" t="str">
        <f>IF(B52="","",VLOOKUP(B52,'base élèves'!$A$2:$D$525,4))</f>
        <v>5C</v>
      </c>
      <c r="F52" s="17" t="str">
        <f t="shared" ref="F52:J102" si="7">IF($E52=F$9,$A52,"")</f>
        <v/>
      </c>
      <c r="G52" s="17" t="str">
        <f t="shared" si="7"/>
        <v/>
      </c>
      <c r="H52" s="17" t="str">
        <f t="shared" si="7"/>
        <v/>
      </c>
      <c r="I52" s="17" t="str">
        <f t="shared" si="7"/>
        <v/>
      </c>
      <c r="J52" s="17" t="str">
        <f t="shared" si="7"/>
        <v/>
      </c>
      <c r="K52" s="17" t="str">
        <f t="shared" si="6"/>
        <v/>
      </c>
      <c r="L52" s="17" t="str">
        <f t="shared" si="6"/>
        <v/>
      </c>
      <c r="M52" s="17" t="str">
        <f t="shared" si="6"/>
        <v/>
      </c>
      <c r="N52" s="17" t="str">
        <f t="shared" si="6"/>
        <v/>
      </c>
      <c r="O52" s="17" t="str">
        <f t="shared" si="6"/>
        <v/>
      </c>
    </row>
    <row r="53" spans="1:15" ht="16" x14ac:dyDescent="0.2">
      <c r="A53" s="37">
        <f t="shared" si="4"/>
        <v>44</v>
      </c>
      <c r="B53" s="39">
        <v>222</v>
      </c>
      <c r="C53" s="1" t="str">
        <f>IF(B53="","",VLOOKUP(B53,'base élèves'!$A$2:$D$525,2))</f>
        <v>CEDARE-AOUTA</v>
      </c>
      <c r="D53" s="1" t="str">
        <f>IF(B53="","",VLOOKUP(B53,'base élèves'!$A$2:$D$525,3))</f>
        <v>Mélissa</v>
      </c>
      <c r="E53" s="1" t="str">
        <f>IF(B53="","",VLOOKUP(B53,'base élèves'!$A$2:$D$525,4))</f>
        <v>4C</v>
      </c>
      <c r="F53" s="17" t="str">
        <f t="shared" si="7"/>
        <v/>
      </c>
      <c r="G53" s="17" t="str">
        <f t="shared" si="7"/>
        <v/>
      </c>
      <c r="H53" s="17" t="str">
        <f t="shared" si="7"/>
        <v/>
      </c>
      <c r="I53" s="17" t="str">
        <f t="shared" si="7"/>
        <v/>
      </c>
      <c r="J53" s="17" t="str">
        <f t="shared" si="7"/>
        <v/>
      </c>
      <c r="K53" s="17" t="str">
        <f t="shared" si="6"/>
        <v/>
      </c>
      <c r="L53" s="17" t="str">
        <f t="shared" si="6"/>
        <v/>
      </c>
      <c r="M53" s="17" t="str">
        <f t="shared" si="6"/>
        <v/>
      </c>
      <c r="N53" s="17" t="str">
        <f t="shared" si="6"/>
        <v/>
      </c>
      <c r="O53" s="17" t="str">
        <f t="shared" si="6"/>
        <v/>
      </c>
    </row>
    <row r="54" spans="1:15" ht="16" x14ac:dyDescent="0.2">
      <c r="A54" s="37">
        <f t="shared" si="4"/>
        <v>45</v>
      </c>
      <c r="B54" s="39">
        <v>118</v>
      </c>
      <c r="C54" s="1" t="str">
        <f>IF(B54="","",VLOOKUP(B54,'base élèves'!$A$2:$D$525,2))</f>
        <v>DAHI</v>
      </c>
      <c r="D54" s="1" t="str">
        <f>IF(B54="","",VLOOKUP(B54,'base élèves'!$A$2:$D$525,3))</f>
        <v>Hortense</v>
      </c>
      <c r="E54" s="1" t="str">
        <f>IF(B54="","",VLOOKUP(B54,'base élèves'!$A$2:$D$525,4))</f>
        <v>5C</v>
      </c>
      <c r="F54" s="17" t="str">
        <f t="shared" si="7"/>
        <v/>
      </c>
      <c r="G54" s="17" t="str">
        <f t="shared" si="7"/>
        <v/>
      </c>
      <c r="H54" s="17" t="str">
        <f t="shared" si="7"/>
        <v/>
      </c>
      <c r="I54" s="17" t="str">
        <f t="shared" si="7"/>
        <v/>
      </c>
      <c r="J54" s="17" t="str">
        <f t="shared" si="7"/>
        <v/>
      </c>
      <c r="K54" s="17" t="str">
        <f t="shared" si="6"/>
        <v/>
      </c>
      <c r="L54" s="17" t="str">
        <f t="shared" si="6"/>
        <v/>
      </c>
      <c r="M54" s="17" t="str">
        <f t="shared" si="6"/>
        <v/>
      </c>
      <c r="N54" s="17" t="str">
        <f t="shared" si="6"/>
        <v/>
      </c>
      <c r="O54" s="17" t="str">
        <f t="shared" si="6"/>
        <v/>
      </c>
    </row>
    <row r="55" spans="1:15" ht="16" x14ac:dyDescent="0.2">
      <c r="A55" s="37">
        <f t="shared" si="4"/>
        <v>46</v>
      </c>
      <c r="B55" s="39">
        <v>124</v>
      </c>
      <c r="C55" s="1" t="str">
        <f>IF(B55="","",VLOOKUP(B55,'base élèves'!$A$2:$D$525,2))</f>
        <v>POAMEDIOU</v>
      </c>
      <c r="D55" s="1" t="str">
        <f>IF(B55="","",VLOOKUP(B55,'base élèves'!$A$2:$D$525,3))</f>
        <v>Brenda</v>
      </c>
      <c r="E55" s="1" t="str">
        <f>IF(B55="","",VLOOKUP(B55,'base élèves'!$A$2:$D$525,4))</f>
        <v>5C</v>
      </c>
      <c r="F55" s="17" t="str">
        <f t="shared" si="7"/>
        <v/>
      </c>
      <c r="G55" s="17" t="str">
        <f t="shared" si="7"/>
        <v/>
      </c>
      <c r="H55" s="17" t="str">
        <f t="shared" si="7"/>
        <v/>
      </c>
      <c r="I55" s="17" t="str">
        <f t="shared" si="7"/>
        <v/>
      </c>
      <c r="J55" s="17" t="str">
        <f t="shared" si="7"/>
        <v/>
      </c>
      <c r="K55" s="17" t="str">
        <f t="shared" si="6"/>
        <v/>
      </c>
      <c r="L55" s="17" t="str">
        <f t="shared" si="6"/>
        <v/>
      </c>
      <c r="M55" s="17" t="str">
        <f t="shared" si="6"/>
        <v/>
      </c>
      <c r="N55" s="17" t="str">
        <f t="shared" si="6"/>
        <v/>
      </c>
      <c r="O55" s="17" t="str">
        <f t="shared" si="6"/>
        <v/>
      </c>
    </row>
    <row r="56" spans="1:15" ht="16" x14ac:dyDescent="0.2">
      <c r="A56" s="37">
        <f t="shared" si="4"/>
        <v>47</v>
      </c>
      <c r="B56" s="39">
        <v>182</v>
      </c>
      <c r="C56" s="1" t="str">
        <f>IF(B56="","",VLOOKUP(B56,'base élèves'!$A$2:$D$525,2))</f>
        <v>CEDARE-WIMIAN</v>
      </c>
      <c r="D56" s="1" t="str">
        <f>IF(B56="","",VLOOKUP(B56,'base élèves'!$A$2:$D$525,3))</f>
        <v>Paolo</v>
      </c>
      <c r="E56" s="1" t="str">
        <f>IF(B56="","",VLOOKUP(B56,'base élèves'!$A$2:$D$525,4))</f>
        <v>4SEGPA</v>
      </c>
      <c r="F56" s="17" t="str">
        <f t="shared" si="7"/>
        <v/>
      </c>
      <c r="G56" s="17" t="str">
        <f t="shared" si="7"/>
        <v/>
      </c>
      <c r="H56" s="17" t="str">
        <f t="shared" si="7"/>
        <v/>
      </c>
      <c r="I56" s="17" t="str">
        <f t="shared" si="7"/>
        <v/>
      </c>
      <c r="J56" s="17" t="str">
        <f t="shared" si="7"/>
        <v/>
      </c>
      <c r="K56" s="17" t="str">
        <f t="shared" si="6"/>
        <v/>
      </c>
      <c r="L56" s="17" t="str">
        <f t="shared" si="6"/>
        <v/>
      </c>
      <c r="M56" s="17" t="str">
        <f t="shared" si="6"/>
        <v/>
      </c>
      <c r="N56" s="17" t="str">
        <f t="shared" si="6"/>
        <v/>
      </c>
      <c r="O56" s="17" t="str">
        <f t="shared" si="6"/>
        <v/>
      </c>
    </row>
    <row r="57" spans="1:15" ht="16" x14ac:dyDescent="0.2">
      <c r="A57" s="37">
        <f t="shared" si="4"/>
        <v>48</v>
      </c>
      <c r="B57" s="39">
        <v>18</v>
      </c>
      <c r="C57" s="1" t="str">
        <f>IF(B57="","",VLOOKUP(B57,'base élèves'!$A$2:$D$525,2))</f>
        <v>DEVILLERS</v>
      </c>
      <c r="D57" s="1" t="str">
        <f>IF(B57="","",VLOOKUP(B57,'base élèves'!$A$2:$D$525,3))</f>
        <v>Murielle</v>
      </c>
      <c r="E57" s="1" t="str">
        <f>IF(B57="","",VLOOKUP(B57,'base élèves'!$A$2:$D$525,4))</f>
        <v>6D</v>
      </c>
      <c r="F57" s="17" t="str">
        <f t="shared" si="7"/>
        <v/>
      </c>
      <c r="G57" s="17" t="str">
        <f t="shared" si="7"/>
        <v/>
      </c>
      <c r="H57" s="17" t="str">
        <f t="shared" si="7"/>
        <v/>
      </c>
      <c r="I57" s="17" t="str">
        <f t="shared" si="7"/>
        <v/>
      </c>
      <c r="J57" s="17" t="str">
        <f t="shared" si="7"/>
        <v/>
      </c>
      <c r="K57" s="17" t="str">
        <f t="shared" si="6"/>
        <v/>
      </c>
      <c r="L57" s="17" t="str">
        <f t="shared" si="6"/>
        <v/>
      </c>
      <c r="M57" s="17" t="str">
        <f t="shared" si="6"/>
        <v/>
      </c>
      <c r="N57" s="17" t="str">
        <f t="shared" si="6"/>
        <v/>
      </c>
      <c r="O57" s="17" t="str">
        <f t="shared" si="6"/>
        <v/>
      </c>
    </row>
    <row r="58" spans="1:15" ht="16" x14ac:dyDescent="0.2">
      <c r="A58" s="37">
        <f t="shared" si="4"/>
        <v>49</v>
      </c>
      <c r="B58" s="39">
        <v>72</v>
      </c>
      <c r="C58" s="1" t="str">
        <f>IF(B58="","",VLOOKUP(B58,'base élèves'!$A$2:$D$525,2))</f>
        <v>SANCHEZ</v>
      </c>
      <c r="D58" s="1" t="str">
        <f>IF(B58="","",VLOOKUP(B58,'base élèves'!$A$2:$D$525,3))</f>
        <v>Aïna</v>
      </c>
      <c r="E58" s="1" t="str">
        <f>IF(B58="","",VLOOKUP(B58,'base élèves'!$A$2:$D$525,4))</f>
        <v>6B</v>
      </c>
      <c r="F58" s="17" t="str">
        <f t="shared" si="7"/>
        <v/>
      </c>
      <c r="G58" s="17" t="str">
        <f t="shared" si="7"/>
        <v/>
      </c>
      <c r="H58" s="17" t="str">
        <f t="shared" si="7"/>
        <v/>
      </c>
      <c r="I58" s="17" t="str">
        <f t="shared" si="7"/>
        <v/>
      </c>
      <c r="J58" s="17" t="str">
        <f t="shared" si="7"/>
        <v/>
      </c>
      <c r="K58" s="17" t="str">
        <f t="shared" si="6"/>
        <v/>
      </c>
      <c r="L58" s="17" t="str">
        <f t="shared" si="6"/>
        <v/>
      </c>
      <c r="M58" s="17" t="str">
        <f t="shared" si="6"/>
        <v/>
      </c>
      <c r="N58" s="17" t="str">
        <f t="shared" si="6"/>
        <v/>
      </c>
      <c r="O58" s="17" t="str">
        <f t="shared" si="6"/>
        <v/>
      </c>
    </row>
    <row r="59" spans="1:15" ht="16" x14ac:dyDescent="0.2">
      <c r="A59" s="37">
        <f t="shared" si="4"/>
        <v>50</v>
      </c>
      <c r="B59" s="39">
        <v>137</v>
      </c>
      <c r="C59" s="1" t="str">
        <f>IF(B59="","",VLOOKUP(B59,'base élèves'!$A$2:$D$525,2))</f>
        <v>DERAMANE</v>
      </c>
      <c r="D59" s="1" t="str">
        <f>IF(B59="","",VLOOKUP(B59,'base élèves'!$A$2:$D$525,3))</f>
        <v>Maïmity</v>
      </c>
      <c r="E59" s="1" t="str">
        <f>IF(B59="","",VLOOKUP(B59,'base élèves'!$A$2:$D$525,4))</f>
        <v>5B</v>
      </c>
      <c r="F59" s="17" t="str">
        <f t="shared" si="7"/>
        <v/>
      </c>
      <c r="G59" s="17" t="str">
        <f t="shared" si="7"/>
        <v/>
      </c>
      <c r="H59" s="17" t="str">
        <f t="shared" si="7"/>
        <v/>
      </c>
      <c r="I59" s="17" t="str">
        <f t="shared" si="7"/>
        <v/>
      </c>
      <c r="J59" s="17" t="str">
        <f t="shared" si="7"/>
        <v/>
      </c>
      <c r="K59" s="17" t="str">
        <f t="shared" si="6"/>
        <v/>
      </c>
      <c r="L59" s="17" t="str">
        <f t="shared" si="6"/>
        <v/>
      </c>
      <c r="M59" s="17" t="str">
        <f t="shared" si="6"/>
        <v/>
      </c>
      <c r="N59" s="17" t="str">
        <f t="shared" si="6"/>
        <v/>
      </c>
      <c r="O59" s="17" t="str">
        <f t="shared" si="6"/>
        <v/>
      </c>
    </row>
    <row r="60" spans="1:15" ht="16" x14ac:dyDescent="0.2">
      <c r="A60" s="37">
        <f t="shared" si="4"/>
        <v>51</v>
      </c>
      <c r="B60" s="39">
        <v>138</v>
      </c>
      <c r="C60" s="1" t="str">
        <f>IF(B60="","",VLOOKUP(B60,'base élèves'!$A$2:$D$525,2))</f>
        <v>DOGO</v>
      </c>
      <c r="D60" s="1" t="str">
        <f>IF(B60="","",VLOOKUP(B60,'base élèves'!$A$2:$D$525,3))</f>
        <v>Marie-Christine</v>
      </c>
      <c r="E60" s="1" t="str">
        <f>IF(B60="","",VLOOKUP(B60,'base élèves'!$A$2:$D$525,4))</f>
        <v>5B</v>
      </c>
      <c r="F60" s="17" t="str">
        <f t="shared" si="7"/>
        <v/>
      </c>
      <c r="G60" s="17" t="str">
        <f t="shared" si="7"/>
        <v/>
      </c>
      <c r="H60" s="17" t="str">
        <f t="shared" si="7"/>
        <v/>
      </c>
      <c r="I60" s="17" t="str">
        <f t="shared" si="7"/>
        <v/>
      </c>
      <c r="J60" s="17" t="str">
        <f t="shared" si="7"/>
        <v/>
      </c>
      <c r="K60" s="17" t="str">
        <f t="shared" si="6"/>
        <v/>
      </c>
      <c r="L60" s="17" t="str">
        <f t="shared" si="6"/>
        <v/>
      </c>
      <c r="M60" s="17" t="str">
        <f t="shared" si="6"/>
        <v/>
      </c>
      <c r="N60" s="17" t="str">
        <f t="shared" si="6"/>
        <v/>
      </c>
      <c r="O60" s="17" t="str">
        <f t="shared" si="6"/>
        <v/>
      </c>
    </row>
    <row r="61" spans="1:15" ht="16" x14ac:dyDescent="0.2">
      <c r="A61" s="37">
        <f t="shared" si="4"/>
        <v>52</v>
      </c>
      <c r="B61" s="39">
        <v>412</v>
      </c>
      <c r="C61" s="1" t="str">
        <f>IF(B61="","",VLOOKUP(B61,'base élèves'!$A$2:$D$525,2))</f>
        <v>DERAMANE</v>
      </c>
      <c r="D61" s="1" t="str">
        <f>IF(B61="","",VLOOKUP(B61,'base élèves'!$A$2:$D$525,3))</f>
        <v>Clarisse</v>
      </c>
      <c r="E61" s="1" t="str">
        <f>IF(B61="","",VLOOKUP(B61,'base élèves'!$A$2:$D$525,4))</f>
        <v>CM2B</v>
      </c>
      <c r="F61" s="17" t="str">
        <f t="shared" si="7"/>
        <v/>
      </c>
      <c r="G61" s="17" t="str">
        <f t="shared" si="7"/>
        <v/>
      </c>
      <c r="H61" s="17" t="str">
        <f t="shared" si="7"/>
        <v/>
      </c>
      <c r="I61" s="17" t="str">
        <f t="shared" si="7"/>
        <v/>
      </c>
      <c r="J61" s="17" t="str">
        <f t="shared" si="7"/>
        <v/>
      </c>
      <c r="K61" s="17" t="str">
        <f t="shared" si="6"/>
        <v/>
      </c>
      <c r="L61" s="17" t="str">
        <f t="shared" si="6"/>
        <v/>
      </c>
      <c r="M61" s="17" t="str">
        <f t="shared" si="6"/>
        <v/>
      </c>
      <c r="N61" s="17" t="str">
        <f t="shared" si="6"/>
        <v/>
      </c>
      <c r="O61" s="17" t="str">
        <f t="shared" si="6"/>
        <v/>
      </c>
    </row>
    <row r="62" spans="1:15" ht="16" x14ac:dyDescent="0.2">
      <c r="A62" s="37">
        <f t="shared" si="4"/>
        <v>53</v>
      </c>
      <c r="B62" s="39">
        <v>279</v>
      </c>
      <c r="C62" s="1" t="str">
        <f>IF(B62="","",VLOOKUP(B62,'base élèves'!$A$2:$D$525,2))</f>
        <v>POAGOU</v>
      </c>
      <c r="D62" s="1" t="str">
        <f>IF(B62="","",VLOOKUP(B62,'base élèves'!$A$2:$D$525,3))</f>
        <v>Sarahléa</v>
      </c>
      <c r="E62" s="1" t="str">
        <f>IF(B62="","",VLOOKUP(B62,'base élèves'!$A$2:$D$525,4))</f>
        <v>4A</v>
      </c>
      <c r="F62" s="17" t="str">
        <f t="shared" si="7"/>
        <v/>
      </c>
      <c r="G62" s="17" t="str">
        <f t="shared" si="7"/>
        <v/>
      </c>
      <c r="H62" s="17" t="str">
        <f t="shared" si="7"/>
        <v/>
      </c>
      <c r="I62" s="17" t="str">
        <f t="shared" si="7"/>
        <v/>
      </c>
      <c r="J62" s="17" t="str">
        <f t="shared" si="7"/>
        <v/>
      </c>
      <c r="K62" s="17" t="str">
        <f t="shared" si="6"/>
        <v/>
      </c>
      <c r="L62" s="17" t="str">
        <f t="shared" si="6"/>
        <v/>
      </c>
      <c r="M62" s="17" t="str">
        <f t="shared" si="6"/>
        <v/>
      </c>
      <c r="N62" s="17" t="str">
        <f t="shared" si="6"/>
        <v/>
      </c>
      <c r="O62" s="17" t="str">
        <f t="shared" si="6"/>
        <v/>
      </c>
    </row>
    <row r="63" spans="1:15" ht="16" x14ac:dyDescent="0.2">
      <c r="A63" s="37">
        <f t="shared" si="4"/>
        <v>54</v>
      </c>
      <c r="B63" s="39">
        <v>268</v>
      </c>
      <c r="C63" s="1" t="str">
        <f>IF(B63="","",VLOOKUP(B63,'base élèves'!$A$2:$D$525,2))</f>
        <v>BILNET</v>
      </c>
      <c r="D63" s="1" t="str">
        <f>IF(B63="","",VLOOKUP(B63,'base élèves'!$A$2:$D$525,3))</f>
        <v>Erelle</v>
      </c>
      <c r="E63" s="1" t="str">
        <f>IF(B63="","",VLOOKUP(B63,'base élèves'!$A$2:$D$525,4))</f>
        <v>4A</v>
      </c>
      <c r="F63" s="17" t="str">
        <f t="shared" si="7"/>
        <v/>
      </c>
      <c r="G63" s="17" t="str">
        <f t="shared" si="7"/>
        <v/>
      </c>
      <c r="H63" s="17" t="str">
        <f t="shared" si="7"/>
        <v/>
      </c>
      <c r="I63" s="17" t="str">
        <f t="shared" si="7"/>
        <v/>
      </c>
      <c r="J63" s="17" t="str">
        <f t="shared" si="7"/>
        <v/>
      </c>
      <c r="K63" s="17" t="str">
        <f t="shared" si="6"/>
        <v/>
      </c>
      <c r="L63" s="17" t="str">
        <f t="shared" si="6"/>
        <v/>
      </c>
      <c r="M63" s="17" t="str">
        <f t="shared" si="6"/>
        <v/>
      </c>
      <c r="N63" s="17" t="str">
        <f t="shared" si="6"/>
        <v/>
      </c>
      <c r="O63" s="17" t="str">
        <f t="shared" si="6"/>
        <v/>
      </c>
    </row>
    <row r="64" spans="1:15" ht="16" x14ac:dyDescent="0.2">
      <c r="A64" s="37">
        <f t="shared" si="4"/>
        <v>55</v>
      </c>
      <c r="B64" s="39">
        <v>71</v>
      </c>
      <c r="C64" s="1" t="str">
        <f>IF(B64="","",VLOOKUP(B64,'base élèves'!$A$2:$D$525,2))</f>
        <v>POIDYALIWANE</v>
      </c>
      <c r="D64" s="1" t="str">
        <f>IF(B64="","",VLOOKUP(B64,'base élèves'!$A$2:$D$525,3))</f>
        <v>Florida</v>
      </c>
      <c r="E64" s="1" t="str">
        <f>IF(B64="","",VLOOKUP(B64,'base élèves'!$A$2:$D$525,4))</f>
        <v>6B</v>
      </c>
      <c r="F64" s="17" t="str">
        <f t="shared" si="7"/>
        <v/>
      </c>
      <c r="G64" s="17" t="str">
        <f t="shared" si="7"/>
        <v/>
      </c>
      <c r="H64" s="17" t="str">
        <f t="shared" si="7"/>
        <v/>
      </c>
      <c r="I64" s="17" t="str">
        <f t="shared" si="7"/>
        <v/>
      </c>
      <c r="J64" s="17" t="str">
        <f t="shared" si="7"/>
        <v/>
      </c>
      <c r="K64" s="17" t="str">
        <f t="shared" si="6"/>
        <v/>
      </c>
      <c r="L64" s="17" t="str">
        <f t="shared" si="6"/>
        <v/>
      </c>
      <c r="M64" s="17" t="str">
        <f t="shared" si="6"/>
        <v/>
      </c>
      <c r="N64" s="17" t="str">
        <f t="shared" si="6"/>
        <v/>
      </c>
      <c r="O64" s="17" t="str">
        <f t="shared" si="6"/>
        <v/>
      </c>
    </row>
    <row r="65" spans="1:15" ht="16" x14ac:dyDescent="0.2">
      <c r="A65" s="37">
        <f t="shared" si="4"/>
        <v>56</v>
      </c>
      <c r="B65" s="39">
        <v>390</v>
      </c>
      <c r="C65" s="1" t="str">
        <f>IF(B65="","",VLOOKUP(B65,'base élèves'!$A$2:$D$525,2))</f>
        <v>ARAWA</v>
      </c>
      <c r="D65" s="1" t="str">
        <f>IF(B65="","",VLOOKUP(B65,'base élèves'!$A$2:$D$525,3))</f>
        <v>Julia</v>
      </c>
      <c r="E65" s="1" t="str">
        <f>IF(B65="","",VLOOKUP(B65,'base élèves'!$A$2:$D$525,4))</f>
        <v>CM2A</v>
      </c>
      <c r="F65" s="17" t="str">
        <f t="shared" si="7"/>
        <v/>
      </c>
      <c r="G65" s="17" t="str">
        <f t="shared" si="7"/>
        <v/>
      </c>
      <c r="H65" s="17" t="str">
        <f t="shared" si="7"/>
        <v/>
      </c>
      <c r="I65" s="17" t="str">
        <f t="shared" si="7"/>
        <v/>
      </c>
      <c r="J65" s="17" t="str">
        <f t="shared" si="7"/>
        <v/>
      </c>
      <c r="K65" s="17" t="str">
        <f t="shared" si="6"/>
        <v/>
      </c>
      <c r="L65" s="17" t="str">
        <f t="shared" si="6"/>
        <v/>
      </c>
      <c r="M65" s="17" t="str">
        <f t="shared" si="6"/>
        <v/>
      </c>
      <c r="N65" s="17" t="str">
        <f t="shared" si="6"/>
        <v/>
      </c>
      <c r="O65" s="17" t="str">
        <f t="shared" si="6"/>
        <v/>
      </c>
    </row>
    <row r="66" spans="1:15" ht="16" x14ac:dyDescent="0.2">
      <c r="A66" s="37">
        <f t="shared" si="4"/>
        <v>57</v>
      </c>
      <c r="B66" s="39">
        <v>393</v>
      </c>
      <c r="C66" s="1" t="str">
        <f>IF(B66="","",VLOOKUP(B66,'base élèves'!$A$2:$D$525,2))</f>
        <v>GOBWIA</v>
      </c>
      <c r="D66" s="1" t="str">
        <f>IF(B66="","",VLOOKUP(B66,'base élèves'!$A$2:$D$525,3))</f>
        <v>CIEDJY</v>
      </c>
      <c r="E66" s="1" t="str">
        <f>IF(B66="","",VLOOKUP(B66,'base élèves'!$A$2:$D$525,4))</f>
        <v>CM2A</v>
      </c>
      <c r="F66" s="17" t="str">
        <f t="shared" si="7"/>
        <v/>
      </c>
      <c r="G66" s="17" t="str">
        <f t="shared" si="7"/>
        <v/>
      </c>
      <c r="H66" s="17" t="str">
        <f t="shared" si="7"/>
        <v/>
      </c>
      <c r="I66" s="17" t="str">
        <f t="shared" si="7"/>
        <v/>
      </c>
      <c r="J66" s="17" t="str">
        <f t="shared" si="7"/>
        <v/>
      </c>
      <c r="K66" s="17" t="str">
        <f t="shared" si="6"/>
        <v/>
      </c>
      <c r="L66" s="17" t="str">
        <f t="shared" si="6"/>
        <v/>
      </c>
      <c r="M66" s="17" t="str">
        <f t="shared" si="6"/>
        <v/>
      </c>
      <c r="N66" s="17" t="str">
        <f t="shared" si="6"/>
        <v/>
      </c>
      <c r="O66" s="17" t="str">
        <f t="shared" si="6"/>
        <v/>
      </c>
    </row>
    <row r="67" spans="1:15" ht="16" x14ac:dyDescent="0.2">
      <c r="A67" s="37">
        <f t="shared" si="4"/>
        <v>58</v>
      </c>
      <c r="B67" s="39">
        <v>25</v>
      </c>
      <c r="C67" s="1" t="str">
        <f>IF(B67="","",VLOOKUP(B67,'base élèves'!$A$2:$D$525,2))</f>
        <v>OBRY</v>
      </c>
      <c r="D67" s="1" t="str">
        <f>IF(B67="","",VLOOKUP(B67,'base élèves'!$A$2:$D$525,3))</f>
        <v>Maureen</v>
      </c>
      <c r="E67" s="1" t="str">
        <f>IF(B67="","",VLOOKUP(B67,'base élèves'!$A$2:$D$525,4))</f>
        <v>6D</v>
      </c>
      <c r="F67" s="17" t="str">
        <f t="shared" si="7"/>
        <v/>
      </c>
      <c r="G67" s="17" t="str">
        <f t="shared" si="7"/>
        <v/>
      </c>
      <c r="H67" s="17" t="str">
        <f t="shared" si="7"/>
        <v/>
      </c>
      <c r="I67" s="17" t="str">
        <f t="shared" si="7"/>
        <v/>
      </c>
      <c r="J67" s="17" t="str">
        <f t="shared" si="7"/>
        <v/>
      </c>
      <c r="K67" s="17" t="str">
        <f t="shared" si="6"/>
        <v/>
      </c>
      <c r="L67" s="17" t="str">
        <f t="shared" si="6"/>
        <v/>
      </c>
      <c r="M67" s="17" t="str">
        <f t="shared" si="6"/>
        <v/>
      </c>
      <c r="N67" s="17" t="str">
        <f t="shared" si="6"/>
        <v/>
      </c>
      <c r="O67" s="17" t="str">
        <f t="shared" si="6"/>
        <v/>
      </c>
    </row>
    <row r="68" spans="1:15" ht="16" x14ac:dyDescent="0.2">
      <c r="A68" s="37">
        <f t="shared" si="4"/>
        <v>59</v>
      </c>
      <c r="B68" s="39">
        <v>296</v>
      </c>
      <c r="C68" s="1" t="str">
        <f>IF(B68="","",VLOOKUP(B68,'base élèves'!$A$2:$D$525,2))</f>
        <v>KOLELE</v>
      </c>
      <c r="D68" s="1" t="str">
        <f>IF(B68="","",VLOOKUP(B68,'base élèves'!$A$2:$D$525,3))</f>
        <v>Orlanda</v>
      </c>
      <c r="E68" s="1" t="str">
        <f>IF(B68="","",VLOOKUP(B68,'base élèves'!$A$2:$D$525,4))</f>
        <v>3SEGPA</v>
      </c>
      <c r="F68" s="17" t="str">
        <f t="shared" si="7"/>
        <v/>
      </c>
      <c r="G68" s="17" t="str">
        <f t="shared" si="7"/>
        <v/>
      </c>
      <c r="H68" s="17" t="str">
        <f t="shared" si="7"/>
        <v/>
      </c>
      <c r="I68" s="17" t="str">
        <f t="shared" si="7"/>
        <v/>
      </c>
      <c r="J68" s="17" t="str">
        <f t="shared" si="7"/>
        <v/>
      </c>
      <c r="K68" s="17" t="str">
        <f t="shared" si="6"/>
        <v/>
      </c>
      <c r="L68" s="17" t="str">
        <f t="shared" si="6"/>
        <v/>
      </c>
      <c r="M68" s="17" t="str">
        <f t="shared" si="6"/>
        <v/>
      </c>
      <c r="N68" s="17" t="str">
        <f t="shared" si="6"/>
        <v/>
      </c>
      <c r="O68" s="17" t="str">
        <f t="shared" si="6"/>
        <v/>
      </c>
    </row>
    <row r="69" spans="1:15" ht="16" x14ac:dyDescent="0.2">
      <c r="A69" s="37">
        <f t="shared" si="4"/>
        <v>60</v>
      </c>
      <c r="B69" s="39">
        <v>80</v>
      </c>
      <c r="C69" s="1" t="str">
        <f>IF(B69="","",VLOOKUP(B69,'base élèves'!$A$2:$D$525,2))</f>
        <v>BAI-GOROPOADJAKOUO</v>
      </c>
      <c r="D69" s="1" t="str">
        <f>IF(B69="","",VLOOKUP(B69,'base élèves'!$A$2:$D$525,3))</f>
        <v>Erika</v>
      </c>
      <c r="E69" s="1" t="str">
        <f>IF(B69="","",VLOOKUP(B69,'base élèves'!$A$2:$D$525,4))</f>
        <v>6A</v>
      </c>
      <c r="F69" s="17" t="str">
        <f t="shared" si="7"/>
        <v/>
      </c>
      <c r="G69" s="17" t="str">
        <f t="shared" si="7"/>
        <v/>
      </c>
      <c r="H69" s="17" t="str">
        <f t="shared" si="7"/>
        <v/>
      </c>
      <c r="I69" s="17" t="str">
        <f t="shared" si="7"/>
        <v/>
      </c>
      <c r="J69" s="17" t="str">
        <f t="shared" si="7"/>
        <v/>
      </c>
      <c r="K69" s="17" t="str">
        <f t="shared" si="6"/>
        <v/>
      </c>
      <c r="L69" s="17" t="str">
        <f t="shared" si="6"/>
        <v/>
      </c>
      <c r="M69" s="17" t="str">
        <f t="shared" si="6"/>
        <v/>
      </c>
      <c r="N69" s="17" t="str">
        <f t="shared" si="6"/>
        <v/>
      </c>
      <c r="O69" s="17" t="str">
        <f t="shared" si="6"/>
        <v/>
      </c>
    </row>
    <row r="70" spans="1:15" ht="16" x14ac:dyDescent="0.2">
      <c r="A70" s="37">
        <f t="shared" si="4"/>
        <v>61</v>
      </c>
      <c r="B70" s="39">
        <v>284</v>
      </c>
      <c r="C70" s="1" t="str">
        <f>IF(B70="","",VLOOKUP(B70,'base élèves'!$A$2:$D$525,2))</f>
        <v>POUROUORO</v>
      </c>
      <c r="D70" s="1" t="str">
        <f>IF(B70="","",VLOOKUP(B70,'base élèves'!$A$2:$D$525,3))</f>
        <v>Lennie</v>
      </c>
      <c r="E70" s="1" t="str">
        <f>IF(B70="","",VLOOKUP(B70,'base élèves'!$A$2:$D$525,4))</f>
        <v>4A</v>
      </c>
      <c r="F70" s="17" t="str">
        <f t="shared" si="7"/>
        <v/>
      </c>
      <c r="G70" s="17" t="str">
        <f t="shared" si="7"/>
        <v/>
      </c>
      <c r="H70" s="17" t="str">
        <f t="shared" si="7"/>
        <v/>
      </c>
      <c r="I70" s="17" t="str">
        <f t="shared" si="7"/>
        <v/>
      </c>
      <c r="J70" s="17" t="str">
        <f t="shared" si="7"/>
        <v/>
      </c>
      <c r="K70" s="17" t="str">
        <f t="shared" si="6"/>
        <v/>
      </c>
      <c r="L70" s="17" t="str">
        <f t="shared" si="6"/>
        <v/>
      </c>
      <c r="M70" s="17" t="str">
        <f t="shared" si="6"/>
        <v/>
      </c>
      <c r="N70" s="17" t="str">
        <f t="shared" si="6"/>
        <v/>
      </c>
      <c r="O70" s="17" t="str">
        <f t="shared" si="6"/>
        <v/>
      </c>
    </row>
    <row r="71" spans="1:15" ht="16" x14ac:dyDescent="0.2">
      <c r="A71" s="37">
        <f t="shared" si="4"/>
        <v>62</v>
      </c>
      <c r="B71" s="39">
        <v>131</v>
      </c>
      <c r="C71" s="1" t="str">
        <f>IF(B71="","",VLOOKUP(B71,'base élèves'!$A$2:$D$525,2))</f>
        <v>VONITISHI-ZENOKI</v>
      </c>
      <c r="D71" s="1" t="str">
        <f>IF(B71="","",VLOOKUP(B71,'base élèves'!$A$2:$D$525,3))</f>
        <v>Yasmina</v>
      </c>
      <c r="E71" s="1" t="str">
        <f>IF(B71="","",VLOOKUP(B71,'base élèves'!$A$2:$D$525,4))</f>
        <v>5C</v>
      </c>
      <c r="F71" s="17" t="str">
        <f t="shared" si="7"/>
        <v/>
      </c>
      <c r="G71" s="17" t="str">
        <f t="shared" si="7"/>
        <v/>
      </c>
      <c r="H71" s="17" t="str">
        <f t="shared" si="7"/>
        <v/>
      </c>
      <c r="I71" s="17" t="str">
        <f t="shared" si="7"/>
        <v/>
      </c>
      <c r="J71" s="17" t="str">
        <f t="shared" si="7"/>
        <v/>
      </c>
      <c r="K71" s="17" t="str">
        <f t="shared" si="6"/>
        <v/>
      </c>
      <c r="L71" s="17" t="str">
        <f t="shared" si="6"/>
        <v/>
      </c>
      <c r="M71" s="17" t="str">
        <f t="shared" si="6"/>
        <v/>
      </c>
      <c r="N71" s="17" t="str">
        <f t="shared" si="6"/>
        <v/>
      </c>
      <c r="O71" s="17" t="str">
        <f t="shared" si="6"/>
        <v/>
      </c>
    </row>
    <row r="72" spans="1:15" ht="16" x14ac:dyDescent="0.2">
      <c r="A72" s="37">
        <f t="shared" si="4"/>
        <v>63</v>
      </c>
      <c r="B72" s="39">
        <v>24</v>
      </c>
      <c r="C72" s="1" t="str">
        <f>IF(B72="","",VLOOKUP(B72,'base élèves'!$A$2:$D$525,2))</f>
        <v>NAPOE</v>
      </c>
      <c r="D72" s="1" t="str">
        <f>IF(B72="","",VLOOKUP(B72,'base élèves'!$A$2:$D$525,3))</f>
        <v>Elsa</v>
      </c>
      <c r="E72" s="1" t="str">
        <f>IF(B72="","",VLOOKUP(B72,'base élèves'!$A$2:$D$525,4))</f>
        <v>6D</v>
      </c>
      <c r="F72" s="17" t="str">
        <f t="shared" si="7"/>
        <v/>
      </c>
      <c r="G72" s="17" t="str">
        <f t="shared" si="7"/>
        <v/>
      </c>
      <c r="H72" s="17" t="str">
        <f t="shared" si="7"/>
        <v/>
      </c>
      <c r="I72" s="17" t="str">
        <f t="shared" si="7"/>
        <v/>
      </c>
      <c r="J72" s="17" t="str">
        <f t="shared" si="7"/>
        <v/>
      </c>
      <c r="K72" s="17" t="str">
        <f t="shared" si="6"/>
        <v/>
      </c>
      <c r="L72" s="17" t="str">
        <f t="shared" si="6"/>
        <v/>
      </c>
      <c r="M72" s="17" t="str">
        <f t="shared" si="6"/>
        <v/>
      </c>
      <c r="N72" s="17" t="str">
        <f t="shared" si="6"/>
        <v/>
      </c>
      <c r="O72" s="17" t="str">
        <f t="shared" si="6"/>
        <v/>
      </c>
    </row>
    <row r="73" spans="1:15" ht="16" x14ac:dyDescent="0.2">
      <c r="A73" s="37">
        <f t="shared" si="4"/>
        <v>64</v>
      </c>
      <c r="B73" s="39">
        <v>98</v>
      </c>
      <c r="C73" s="1" t="str">
        <f>IF(B73="","",VLOOKUP(B73,'base élèves'!$A$2:$D$525,2))</f>
        <v>POURUDA</v>
      </c>
      <c r="D73" s="1" t="str">
        <f>IF(B73="","",VLOOKUP(B73,'base élèves'!$A$2:$D$525,3))</f>
        <v>Séphora</v>
      </c>
      <c r="E73" s="1" t="str">
        <f>IF(B73="","",VLOOKUP(B73,'base élèves'!$A$2:$D$525,4))</f>
        <v>6A</v>
      </c>
      <c r="F73" s="17" t="str">
        <f t="shared" si="7"/>
        <v/>
      </c>
      <c r="G73" s="17" t="str">
        <f t="shared" si="7"/>
        <v/>
      </c>
      <c r="H73" s="17" t="str">
        <f t="shared" si="7"/>
        <v/>
      </c>
      <c r="I73" s="17" t="str">
        <f t="shared" si="7"/>
        <v/>
      </c>
      <c r="J73" s="17" t="str">
        <f t="shared" si="7"/>
        <v/>
      </c>
      <c r="K73" s="17" t="str">
        <f t="shared" si="6"/>
        <v/>
      </c>
      <c r="L73" s="17" t="str">
        <f t="shared" si="6"/>
        <v/>
      </c>
      <c r="M73" s="17" t="str">
        <f t="shared" si="6"/>
        <v/>
      </c>
      <c r="N73" s="17" t="str">
        <f t="shared" si="6"/>
        <v/>
      </c>
      <c r="O73" s="17" t="str">
        <f t="shared" si="6"/>
        <v/>
      </c>
    </row>
    <row r="74" spans="1:15" ht="16" x14ac:dyDescent="0.2">
      <c r="A74" s="37">
        <f t="shared" si="4"/>
        <v>65</v>
      </c>
      <c r="B74" s="39">
        <v>16</v>
      </c>
      <c r="C74" s="1" t="str">
        <f>IF(B74="","",VLOOKUP(B74,'base élèves'!$A$2:$D$525,2))</f>
        <v>BOUILLANT</v>
      </c>
      <c r="D74" s="1" t="str">
        <f>IF(B74="","",VLOOKUP(B74,'base élèves'!$A$2:$D$525,3))</f>
        <v>Keylann</v>
      </c>
      <c r="E74" s="1" t="str">
        <f>IF(B74="","",VLOOKUP(B74,'base élèves'!$A$2:$D$525,4))</f>
        <v>6D</v>
      </c>
      <c r="F74" s="17" t="str">
        <f t="shared" si="7"/>
        <v/>
      </c>
      <c r="G74" s="17" t="str">
        <f t="shared" si="7"/>
        <v/>
      </c>
      <c r="H74" s="17" t="str">
        <f t="shared" si="7"/>
        <v/>
      </c>
      <c r="I74" s="17" t="str">
        <f t="shared" si="7"/>
        <v/>
      </c>
      <c r="J74" s="17" t="str">
        <f t="shared" si="7"/>
        <v/>
      </c>
      <c r="K74" s="17" t="str">
        <f t="shared" si="6"/>
        <v/>
      </c>
      <c r="L74" s="17" t="str">
        <f t="shared" si="6"/>
        <v/>
      </c>
      <c r="M74" s="17" t="str">
        <f t="shared" si="6"/>
        <v/>
      </c>
      <c r="N74" s="17" t="str">
        <f t="shared" si="6"/>
        <v/>
      </c>
      <c r="O74" s="17" t="str">
        <f t="shared" si="6"/>
        <v/>
      </c>
    </row>
    <row r="75" spans="1:15" ht="16" x14ac:dyDescent="0.2">
      <c r="A75" s="37">
        <f t="shared" si="4"/>
        <v>66</v>
      </c>
      <c r="B75" s="39">
        <v>93</v>
      </c>
      <c r="C75" s="1" t="str">
        <f>IF(B75="","",VLOOKUP(B75,'base élèves'!$A$2:$D$525,2))</f>
        <v>OUTIOU</v>
      </c>
      <c r="D75" s="1" t="str">
        <f>IF(B75="","",VLOOKUP(B75,'base élèves'!$A$2:$D$525,3))</f>
        <v>Cuké</v>
      </c>
      <c r="E75" s="1" t="str">
        <f>IF(B75="","",VLOOKUP(B75,'base élèves'!$A$2:$D$525,4))</f>
        <v>6A</v>
      </c>
      <c r="F75" s="17" t="str">
        <f t="shared" si="7"/>
        <v/>
      </c>
      <c r="G75" s="17" t="str">
        <f t="shared" si="7"/>
        <v/>
      </c>
      <c r="H75" s="17" t="str">
        <f t="shared" si="7"/>
        <v/>
      </c>
      <c r="I75" s="17" t="str">
        <f t="shared" si="7"/>
        <v/>
      </c>
      <c r="J75" s="17" t="str">
        <f t="shared" si="7"/>
        <v/>
      </c>
      <c r="K75" s="17" t="str">
        <f t="shared" si="6"/>
        <v/>
      </c>
      <c r="L75" s="17" t="str">
        <f t="shared" si="6"/>
        <v/>
      </c>
      <c r="M75" s="17" t="str">
        <f t="shared" si="6"/>
        <v/>
      </c>
      <c r="N75" s="17" t="str">
        <f t="shared" si="6"/>
        <v/>
      </c>
      <c r="O75" s="17" t="str">
        <f t="shared" si="6"/>
        <v/>
      </c>
    </row>
    <row r="76" spans="1:15" ht="16" x14ac:dyDescent="0.2">
      <c r="A76" s="37">
        <f t="shared" si="4"/>
        <v>67</v>
      </c>
      <c r="B76" s="39">
        <v>200</v>
      </c>
      <c r="C76" s="1" t="str">
        <f>IF(B76="","",VLOOKUP(B76,'base élèves'!$A$2:$D$525,2))</f>
        <v>GOROBOREDJO</v>
      </c>
      <c r="D76" s="1" t="str">
        <f>IF(B76="","",VLOOKUP(B76,'base élèves'!$A$2:$D$525,3))</f>
        <v>Shanone</v>
      </c>
      <c r="E76" s="1" t="str">
        <f>IF(B76="","",VLOOKUP(B76,'base élèves'!$A$2:$D$525,4))</f>
        <v>4D</v>
      </c>
      <c r="F76" s="17" t="str">
        <f t="shared" si="7"/>
        <v/>
      </c>
      <c r="G76" s="17" t="str">
        <f t="shared" si="7"/>
        <v/>
      </c>
      <c r="H76" s="17" t="str">
        <f t="shared" si="7"/>
        <v/>
      </c>
      <c r="I76" s="17" t="str">
        <f t="shared" si="7"/>
        <v/>
      </c>
      <c r="J76" s="17" t="str">
        <f t="shared" si="7"/>
        <v/>
      </c>
      <c r="K76" s="17" t="str">
        <f t="shared" si="6"/>
        <v/>
      </c>
      <c r="L76" s="17" t="str">
        <f t="shared" si="6"/>
        <v/>
      </c>
      <c r="M76" s="17" t="str">
        <f t="shared" si="6"/>
        <v/>
      </c>
      <c r="N76" s="17" t="str">
        <f t="shared" si="6"/>
        <v/>
      </c>
      <c r="O76" s="17" t="str">
        <f t="shared" si="6"/>
        <v/>
      </c>
    </row>
    <row r="77" spans="1:15" ht="16" x14ac:dyDescent="0.2">
      <c r="A77" s="37">
        <f t="shared" si="4"/>
        <v>68</v>
      </c>
      <c r="B77" s="39">
        <v>414</v>
      </c>
      <c r="C77" s="1" t="str">
        <f>IF(B77="","",VLOOKUP(B77,'base élèves'!$A$2:$D$525,2))</f>
        <v>GOROBOEDO</v>
      </c>
      <c r="D77" s="1" t="str">
        <f>IF(B77="","",VLOOKUP(B77,'base élèves'!$A$2:$D$525,3))</f>
        <v>SVETLANA</v>
      </c>
      <c r="E77" s="1" t="str">
        <f>IF(B77="","",VLOOKUP(B77,'base élèves'!$A$2:$D$525,4))</f>
        <v>CM2B</v>
      </c>
      <c r="F77" s="17" t="str">
        <f t="shared" si="7"/>
        <v/>
      </c>
      <c r="G77" s="17" t="str">
        <f t="shared" si="7"/>
        <v/>
      </c>
      <c r="H77" s="17" t="str">
        <f t="shared" si="7"/>
        <v/>
      </c>
      <c r="I77" s="17" t="str">
        <f t="shared" si="7"/>
        <v/>
      </c>
      <c r="J77" s="17" t="str">
        <f t="shared" si="7"/>
        <v/>
      </c>
      <c r="K77" s="17" t="str">
        <f t="shared" si="6"/>
        <v/>
      </c>
      <c r="L77" s="17" t="str">
        <f t="shared" si="6"/>
        <v/>
      </c>
      <c r="M77" s="17" t="str">
        <f t="shared" si="6"/>
        <v/>
      </c>
      <c r="N77" s="17" t="str">
        <f t="shared" si="6"/>
        <v/>
      </c>
      <c r="O77" s="17" t="str">
        <f t="shared" si="6"/>
        <v/>
      </c>
    </row>
    <row r="78" spans="1:15" ht="16" x14ac:dyDescent="0.2">
      <c r="A78" s="37">
        <f t="shared" si="4"/>
        <v>69</v>
      </c>
      <c r="B78" s="39">
        <v>399</v>
      </c>
      <c r="C78" s="1" t="str">
        <f>IF(B78="","",VLOOKUP(B78,'base élèves'!$A$2:$D$525,2))</f>
        <v>NENOU</v>
      </c>
      <c r="D78" s="1" t="str">
        <f>IF(B78="","",VLOOKUP(B78,'base élèves'!$A$2:$D$525,3))</f>
        <v>Abtsalia</v>
      </c>
      <c r="E78" s="1" t="str">
        <f>IF(B78="","",VLOOKUP(B78,'base élèves'!$A$2:$D$525,4))</f>
        <v>CM2A</v>
      </c>
      <c r="F78" s="17" t="str">
        <f t="shared" si="7"/>
        <v/>
      </c>
      <c r="G78" s="17" t="str">
        <f t="shared" si="7"/>
        <v/>
      </c>
      <c r="H78" s="17" t="str">
        <f t="shared" si="7"/>
        <v/>
      </c>
      <c r="I78" s="17" t="str">
        <f t="shared" si="7"/>
        <v/>
      </c>
      <c r="J78" s="17" t="str">
        <f t="shared" si="7"/>
        <v/>
      </c>
      <c r="K78" s="17" t="str">
        <f t="shared" si="6"/>
        <v/>
      </c>
      <c r="L78" s="17" t="str">
        <f t="shared" si="6"/>
        <v/>
      </c>
      <c r="M78" s="17" t="str">
        <f t="shared" si="6"/>
        <v/>
      </c>
      <c r="N78" s="17" t="str">
        <f t="shared" si="6"/>
        <v/>
      </c>
      <c r="O78" s="17" t="str">
        <f t="shared" si="6"/>
        <v/>
      </c>
    </row>
    <row r="79" spans="1:15" ht="16" x14ac:dyDescent="0.2">
      <c r="A79" s="37">
        <f t="shared" si="4"/>
        <v>70</v>
      </c>
      <c r="B79" s="39">
        <v>153</v>
      </c>
      <c r="C79" s="1" t="str">
        <f>IF(B79="","",VLOOKUP(B79,'base élèves'!$A$2:$D$525,2))</f>
        <v>SONG</v>
      </c>
      <c r="D79" s="1" t="str">
        <f>IF(B79="","",VLOOKUP(B79,'base élèves'!$A$2:$D$525,3))</f>
        <v>Axelle</v>
      </c>
      <c r="E79" s="1" t="str">
        <f>IF(B79="","",VLOOKUP(B79,'base élèves'!$A$2:$D$525,4))</f>
        <v>5B</v>
      </c>
      <c r="F79" s="17" t="str">
        <f t="shared" si="7"/>
        <v/>
      </c>
      <c r="G79" s="17" t="str">
        <f t="shared" si="7"/>
        <v/>
      </c>
      <c r="H79" s="17" t="str">
        <f t="shared" si="7"/>
        <v/>
      </c>
      <c r="I79" s="17" t="str">
        <f t="shared" si="7"/>
        <v/>
      </c>
      <c r="J79" s="17" t="str">
        <f t="shared" si="7"/>
        <v/>
      </c>
      <c r="K79" s="17" t="str">
        <f t="shared" si="6"/>
        <v/>
      </c>
      <c r="L79" s="17" t="str">
        <f t="shared" si="6"/>
        <v/>
      </c>
      <c r="M79" s="17" t="str">
        <f t="shared" si="6"/>
        <v/>
      </c>
      <c r="N79" s="17" t="str">
        <f t="shared" si="6"/>
        <v/>
      </c>
      <c r="O79" s="17" t="str">
        <f t="shared" si="6"/>
        <v/>
      </c>
    </row>
    <row r="80" spans="1:15" ht="16" x14ac:dyDescent="0.2">
      <c r="A80" s="37">
        <f t="shared" si="4"/>
        <v>71</v>
      </c>
      <c r="B80" s="39">
        <v>260</v>
      </c>
      <c r="C80" s="1" t="str">
        <f>IF(B80="","",VLOOKUP(B80,'base élèves'!$A$2:$D$525,2))</f>
        <v>POAPIDAWA</v>
      </c>
      <c r="D80" s="1" t="str">
        <f>IF(B80="","",VLOOKUP(B80,'base élèves'!$A$2:$D$525,3))</f>
        <v>Monira</v>
      </c>
      <c r="E80" s="1" t="str">
        <f>IF(B80="","",VLOOKUP(B80,'base élèves'!$A$2:$D$525,4))</f>
        <v>4B</v>
      </c>
      <c r="F80" s="17" t="str">
        <f t="shared" si="7"/>
        <v/>
      </c>
      <c r="G80" s="17" t="str">
        <f t="shared" si="7"/>
        <v/>
      </c>
      <c r="H80" s="17" t="str">
        <f t="shared" si="7"/>
        <v/>
      </c>
      <c r="I80" s="17" t="str">
        <f t="shared" si="7"/>
        <v/>
      </c>
      <c r="J80" s="17" t="str">
        <f t="shared" si="7"/>
        <v/>
      </c>
      <c r="K80" s="17" t="str">
        <f t="shared" si="6"/>
        <v/>
      </c>
      <c r="L80" s="17" t="str">
        <f t="shared" si="6"/>
        <v/>
      </c>
      <c r="M80" s="17" t="str">
        <f t="shared" si="6"/>
        <v/>
      </c>
      <c r="N80" s="17" t="str">
        <f t="shared" si="6"/>
        <v/>
      </c>
      <c r="O80" s="17" t="str">
        <f t="shared" si="6"/>
        <v/>
      </c>
    </row>
    <row r="81" spans="1:15" ht="16" x14ac:dyDescent="0.2">
      <c r="A81" s="37">
        <f t="shared" si="4"/>
        <v>72</v>
      </c>
      <c r="B81" s="39">
        <v>261</v>
      </c>
      <c r="C81" s="1" t="str">
        <f>IF(B81="","",VLOOKUP(B81,'base élèves'!$A$2:$D$525,2))</f>
        <v>POARAPOEA</v>
      </c>
      <c r="D81" s="1" t="str">
        <f>IF(B81="","",VLOOKUP(B81,'base élèves'!$A$2:$D$525,3))</f>
        <v>Jézielle</v>
      </c>
      <c r="E81" s="1" t="str">
        <f>IF(B81="","",VLOOKUP(B81,'base élèves'!$A$2:$D$525,4))</f>
        <v>4B</v>
      </c>
      <c r="F81" s="17" t="str">
        <f t="shared" si="7"/>
        <v/>
      </c>
      <c r="G81" s="17" t="str">
        <f t="shared" si="7"/>
        <v/>
      </c>
      <c r="H81" s="17" t="str">
        <f t="shared" si="7"/>
        <v/>
      </c>
      <c r="I81" s="17" t="str">
        <f t="shared" si="7"/>
        <v/>
      </c>
      <c r="J81" s="17" t="str">
        <f t="shared" si="7"/>
        <v/>
      </c>
      <c r="K81" s="17" t="str">
        <f t="shared" si="6"/>
        <v/>
      </c>
      <c r="L81" s="17" t="str">
        <f t="shared" si="6"/>
        <v/>
      </c>
      <c r="M81" s="17" t="str">
        <f t="shared" si="6"/>
        <v/>
      </c>
      <c r="N81" s="17" t="str">
        <f t="shared" si="6"/>
        <v/>
      </c>
      <c r="O81" s="17" t="str">
        <f t="shared" si="6"/>
        <v/>
      </c>
    </row>
    <row r="82" spans="1:15" ht="16" x14ac:dyDescent="0.2">
      <c r="A82" s="37">
        <f t="shared" si="4"/>
        <v>73</v>
      </c>
      <c r="B82" s="39">
        <v>145</v>
      </c>
      <c r="C82" s="1" t="str">
        <f>IF(B82="","",VLOOKUP(B82,'base élèves'!$A$2:$D$525,2))</f>
        <v>NEMIA</v>
      </c>
      <c r="D82" s="1" t="str">
        <f>IF(B82="","",VLOOKUP(B82,'base élèves'!$A$2:$D$525,3))</f>
        <v>Anaïse</v>
      </c>
      <c r="E82" s="1" t="str">
        <f>IF(B82="","",VLOOKUP(B82,'base élèves'!$A$2:$D$525,4))</f>
        <v>5B</v>
      </c>
      <c r="F82" s="17" t="str">
        <f t="shared" si="7"/>
        <v/>
      </c>
      <c r="G82" s="17" t="str">
        <f t="shared" si="7"/>
        <v/>
      </c>
      <c r="H82" s="17" t="str">
        <f t="shared" si="7"/>
        <v/>
      </c>
      <c r="I82" s="17" t="str">
        <f t="shared" si="7"/>
        <v/>
      </c>
      <c r="J82" s="17" t="str">
        <f t="shared" si="7"/>
        <v/>
      </c>
      <c r="K82" s="17" t="str">
        <f t="shared" si="6"/>
        <v/>
      </c>
      <c r="L82" s="17" t="str">
        <f t="shared" si="6"/>
        <v/>
      </c>
      <c r="M82" s="17" t="str">
        <f t="shared" si="6"/>
        <v/>
      </c>
      <c r="N82" s="17" t="str">
        <f t="shared" si="6"/>
        <v/>
      </c>
      <c r="O82" s="17" t="str">
        <f t="shared" si="6"/>
        <v/>
      </c>
    </row>
    <row r="83" spans="1:15" ht="16" x14ac:dyDescent="0.2">
      <c r="A83" s="37">
        <f t="shared" si="4"/>
        <v>74</v>
      </c>
      <c r="B83" s="39">
        <v>162</v>
      </c>
      <c r="C83" s="1" t="str">
        <f>IF(B83="","",VLOOKUP(B83,'base élèves'!$A$2:$D$525,2))</f>
        <v>HIGA</v>
      </c>
      <c r="D83" s="1" t="str">
        <f>IF(B83="","",VLOOKUP(B83,'base élèves'!$A$2:$D$525,3))</f>
        <v>Gwenolène</v>
      </c>
      <c r="E83" s="1" t="str">
        <f>IF(B83="","",VLOOKUP(B83,'base élèves'!$A$2:$D$525,4))</f>
        <v>5A</v>
      </c>
      <c r="F83" s="17" t="str">
        <f t="shared" si="7"/>
        <v/>
      </c>
      <c r="G83" s="17" t="str">
        <f t="shared" si="7"/>
        <v/>
      </c>
      <c r="H83" s="17" t="str">
        <f t="shared" si="7"/>
        <v/>
      </c>
      <c r="I83" s="17" t="str">
        <f t="shared" si="7"/>
        <v/>
      </c>
      <c r="J83" s="17" t="str">
        <f t="shared" si="7"/>
        <v/>
      </c>
      <c r="K83" s="17" t="str">
        <f t="shared" si="6"/>
        <v/>
      </c>
      <c r="L83" s="17" t="str">
        <f t="shared" si="6"/>
        <v/>
      </c>
      <c r="M83" s="17" t="str">
        <f t="shared" si="6"/>
        <v/>
      </c>
      <c r="N83" s="17" t="str">
        <f t="shared" si="6"/>
        <v/>
      </c>
      <c r="O83" s="17" t="str">
        <f t="shared" si="6"/>
        <v/>
      </c>
    </row>
    <row r="84" spans="1:15" ht="16" x14ac:dyDescent="0.2">
      <c r="A84" s="37">
        <f t="shared" ref="A84:A95" si="8">IF(B84="","",A83+1)</f>
        <v>75</v>
      </c>
      <c r="B84" s="39">
        <v>17</v>
      </c>
      <c r="C84" s="1" t="str">
        <f>IF(B84="","",VLOOKUP(B84,'base élèves'!$A$2:$D$525,2))</f>
        <v>DEVILLERS</v>
      </c>
      <c r="D84" s="1" t="str">
        <f>IF(B84="","",VLOOKUP(B84,'base élèves'!$A$2:$D$525,3))</f>
        <v>Maëlle</v>
      </c>
      <c r="E84" s="1" t="str">
        <f>IF(B84="","",VLOOKUP(B84,'base élèves'!$A$2:$D$525,4))</f>
        <v>6D</v>
      </c>
      <c r="F84" s="17" t="str">
        <f t="shared" si="7"/>
        <v/>
      </c>
      <c r="G84" s="17" t="str">
        <f t="shared" si="7"/>
        <v/>
      </c>
      <c r="H84" s="17" t="str">
        <f t="shared" si="7"/>
        <v/>
      </c>
      <c r="I84" s="17" t="str">
        <f t="shared" si="7"/>
        <v/>
      </c>
      <c r="J84" s="17" t="str">
        <f t="shared" si="7"/>
        <v/>
      </c>
      <c r="K84" s="17" t="str">
        <f t="shared" si="6"/>
        <v/>
      </c>
      <c r="L84" s="17" t="str">
        <f t="shared" si="6"/>
        <v/>
      </c>
      <c r="M84" s="17" t="str">
        <f t="shared" si="6"/>
        <v/>
      </c>
      <c r="N84" s="17" t="str">
        <f t="shared" si="6"/>
        <v/>
      </c>
      <c r="O84" s="17" t="str">
        <f t="shared" si="6"/>
        <v/>
      </c>
    </row>
    <row r="85" spans="1:15" ht="16" x14ac:dyDescent="0.2">
      <c r="A85" s="37">
        <f t="shared" si="8"/>
        <v>76</v>
      </c>
      <c r="B85" s="39">
        <v>179</v>
      </c>
      <c r="C85" s="1" t="str">
        <f>IF(B85="","",VLOOKUP(B85,'base élèves'!$A$2:$D$525,2))</f>
        <v>WETTA</v>
      </c>
      <c r="D85" s="1" t="str">
        <f>IF(B85="","",VLOOKUP(B85,'base élèves'!$A$2:$D$525,3))</f>
        <v>Anissa</v>
      </c>
      <c r="E85" s="1" t="str">
        <f>IF(B85="","",VLOOKUP(B85,'base élèves'!$A$2:$D$525,4))</f>
        <v>5A</v>
      </c>
      <c r="F85" s="17" t="str">
        <f t="shared" si="7"/>
        <v/>
      </c>
      <c r="G85" s="17" t="str">
        <f t="shared" si="7"/>
        <v/>
      </c>
      <c r="H85" s="17" t="str">
        <f t="shared" si="7"/>
        <v/>
      </c>
      <c r="I85" s="17" t="str">
        <f t="shared" si="7"/>
        <v/>
      </c>
      <c r="J85" s="17" t="str">
        <f t="shared" si="7"/>
        <v/>
      </c>
      <c r="K85" s="17" t="str">
        <f t="shared" si="6"/>
        <v/>
      </c>
      <c r="L85" s="17" t="str">
        <f t="shared" si="6"/>
        <v/>
      </c>
      <c r="M85" s="17" t="str">
        <f t="shared" si="6"/>
        <v/>
      </c>
      <c r="N85" s="17" t="str">
        <f t="shared" si="6"/>
        <v/>
      </c>
      <c r="O85" s="17" t="str">
        <f t="shared" si="6"/>
        <v/>
      </c>
    </row>
    <row r="86" spans="1:15" ht="16" x14ac:dyDescent="0.2">
      <c r="A86" s="37">
        <f t="shared" si="8"/>
        <v>77</v>
      </c>
      <c r="B86" s="39">
        <v>5</v>
      </c>
      <c r="C86" s="1" t="str">
        <f>IF(B86="","",VLOOKUP(B86,'base élèves'!$A$2:$D$525,2))</f>
        <v>EBETTES</v>
      </c>
      <c r="D86" s="1" t="str">
        <f>IF(B86="","",VLOOKUP(B86,'base élèves'!$A$2:$D$525,3))</f>
        <v>Iris</v>
      </c>
      <c r="E86" s="1" t="str">
        <f>IF(B86="","",VLOOKUP(B86,'base élèves'!$A$2:$D$525,4))</f>
        <v>6SEGPA</v>
      </c>
      <c r="F86" s="17" t="str">
        <f t="shared" si="7"/>
        <v/>
      </c>
      <c r="G86" s="17" t="str">
        <f t="shared" si="7"/>
        <v/>
      </c>
      <c r="H86" s="17" t="str">
        <f t="shared" si="7"/>
        <v/>
      </c>
      <c r="I86" s="17" t="str">
        <f t="shared" si="7"/>
        <v/>
      </c>
      <c r="J86" s="17" t="str">
        <f t="shared" si="7"/>
        <v/>
      </c>
      <c r="K86" s="17" t="str">
        <f t="shared" si="6"/>
        <v/>
      </c>
      <c r="L86" s="17" t="str">
        <f t="shared" si="6"/>
        <v/>
      </c>
      <c r="M86" s="17" t="str">
        <f t="shared" si="6"/>
        <v/>
      </c>
      <c r="N86" s="17" t="str">
        <f t="shared" si="6"/>
        <v/>
      </c>
      <c r="O86" s="17" t="str">
        <f t="shared" si="6"/>
        <v/>
      </c>
    </row>
    <row r="87" spans="1:15" ht="16" x14ac:dyDescent="0.2">
      <c r="A87" s="37">
        <f t="shared" si="8"/>
        <v>78</v>
      </c>
      <c r="B87" s="39">
        <v>65</v>
      </c>
      <c r="C87" s="1" t="str">
        <f>IF(B87="","",VLOOKUP(B87,'base élèves'!$A$2:$D$525,2))</f>
        <v>NABOUME</v>
      </c>
      <c r="D87" s="1" t="str">
        <f>IF(B87="","",VLOOKUP(B87,'base élèves'!$A$2:$D$525,3))</f>
        <v>Diane</v>
      </c>
      <c r="E87" s="1" t="str">
        <f>IF(B87="","",VLOOKUP(B87,'base élèves'!$A$2:$D$525,4))</f>
        <v>6B</v>
      </c>
      <c r="F87" s="17" t="str">
        <f t="shared" si="7"/>
        <v/>
      </c>
      <c r="G87" s="17" t="str">
        <f t="shared" si="7"/>
        <v/>
      </c>
      <c r="H87" s="17" t="str">
        <f t="shared" si="7"/>
        <v/>
      </c>
      <c r="I87" s="17" t="str">
        <f t="shared" si="7"/>
        <v/>
      </c>
      <c r="J87" s="17" t="str">
        <f t="shared" si="7"/>
        <v/>
      </c>
      <c r="K87" s="17" t="str">
        <f t="shared" si="6"/>
        <v/>
      </c>
      <c r="L87" s="17" t="str">
        <f t="shared" si="6"/>
        <v/>
      </c>
      <c r="M87" s="17" t="str">
        <f t="shared" si="6"/>
        <v/>
      </c>
      <c r="N87" s="17" t="str">
        <f t="shared" si="6"/>
        <v/>
      </c>
      <c r="O87" s="17" t="str">
        <f t="shared" si="6"/>
        <v/>
      </c>
    </row>
    <row r="88" spans="1:15" ht="16" x14ac:dyDescent="0.2">
      <c r="A88" s="37">
        <f t="shared" si="8"/>
        <v>79</v>
      </c>
      <c r="B88" s="39">
        <v>288</v>
      </c>
      <c r="C88" s="1" t="str">
        <f>IF(B88="","",VLOOKUP(B88,'base élèves'!$A$2:$D$525,2))</f>
        <v>WIMIAN</v>
      </c>
      <c r="D88" s="1" t="str">
        <f>IF(B88="","",VLOOKUP(B88,'base élèves'!$A$2:$D$525,3))</f>
        <v>Arylène</v>
      </c>
      <c r="E88" s="1" t="str">
        <f>IF(B88="","",VLOOKUP(B88,'base élèves'!$A$2:$D$525,4))</f>
        <v>4A</v>
      </c>
      <c r="F88" s="17" t="str">
        <f t="shared" si="7"/>
        <v/>
      </c>
      <c r="G88" s="17" t="str">
        <f t="shared" si="7"/>
        <v/>
      </c>
      <c r="H88" s="17" t="str">
        <f t="shared" si="7"/>
        <v/>
      </c>
      <c r="I88" s="17" t="str">
        <f t="shared" si="7"/>
        <v/>
      </c>
      <c r="J88" s="17" t="str">
        <f t="shared" si="7"/>
        <v/>
      </c>
      <c r="K88" s="17" t="str">
        <f t="shared" si="6"/>
        <v/>
      </c>
      <c r="L88" s="17" t="str">
        <f t="shared" si="6"/>
        <v/>
      </c>
      <c r="M88" s="17" t="str">
        <f t="shared" si="6"/>
        <v/>
      </c>
      <c r="N88" s="17" t="str">
        <f t="shared" si="6"/>
        <v/>
      </c>
      <c r="O88" s="17" t="str">
        <f t="shared" si="6"/>
        <v/>
      </c>
    </row>
    <row r="89" spans="1:15" ht="16" x14ac:dyDescent="0.2">
      <c r="A89" s="37">
        <f t="shared" si="8"/>
        <v>80</v>
      </c>
      <c r="B89" s="39">
        <v>239</v>
      </c>
      <c r="C89" s="1" t="str">
        <f>IF(B89="","",VLOOKUP(B89,'base élèves'!$A$2:$D$525,2))</f>
        <v>BOUANEOHOTTE</v>
      </c>
      <c r="D89" s="1" t="str">
        <f>IF(B89="","",VLOOKUP(B89,'base élèves'!$A$2:$D$525,3))</f>
        <v>Léa</v>
      </c>
      <c r="E89" s="1" t="str">
        <f>IF(B89="","",VLOOKUP(B89,'base élèves'!$A$2:$D$525,4))</f>
        <v>4B</v>
      </c>
      <c r="F89" s="17" t="str">
        <f t="shared" si="7"/>
        <v/>
      </c>
      <c r="G89" s="17" t="str">
        <f t="shared" si="7"/>
        <v/>
      </c>
      <c r="H89" s="17" t="str">
        <f t="shared" si="7"/>
        <v/>
      </c>
      <c r="I89" s="17" t="str">
        <f t="shared" si="7"/>
        <v/>
      </c>
      <c r="J89" s="17" t="str">
        <f t="shared" si="7"/>
        <v/>
      </c>
      <c r="K89" s="17" t="str">
        <f t="shared" si="6"/>
        <v/>
      </c>
      <c r="L89" s="17" t="str">
        <f t="shared" si="6"/>
        <v/>
      </c>
      <c r="M89" s="17" t="str">
        <f t="shared" si="6"/>
        <v/>
      </c>
      <c r="N89" s="17" t="str">
        <f t="shared" si="6"/>
        <v/>
      </c>
      <c r="O89" s="17" t="str">
        <f t="shared" si="6"/>
        <v/>
      </c>
    </row>
    <row r="90" spans="1:15" ht="16" x14ac:dyDescent="0.2">
      <c r="A90" s="37">
        <f t="shared" si="8"/>
        <v>81</v>
      </c>
      <c r="B90" s="39">
        <v>105</v>
      </c>
      <c r="C90" s="1" t="str">
        <f>IF(B90="","",VLOOKUP(B90,'base élèves'!$A$2:$D$525,2))</f>
        <v>HONNI</v>
      </c>
      <c r="D90" s="1" t="str">
        <f>IF(B90="","",VLOOKUP(B90,'base élèves'!$A$2:$D$525,3))</f>
        <v>Victoria</v>
      </c>
      <c r="E90" s="1" t="str">
        <f>IF(B90="","",VLOOKUP(B90,'base élèves'!$A$2:$D$525,4))</f>
        <v>5SEGPA</v>
      </c>
      <c r="F90" s="17" t="str">
        <f t="shared" si="7"/>
        <v/>
      </c>
      <c r="G90" s="17" t="str">
        <f t="shared" si="7"/>
        <v/>
      </c>
      <c r="H90" s="17" t="str">
        <f t="shared" si="7"/>
        <v/>
      </c>
      <c r="I90" s="17" t="str">
        <f t="shared" si="7"/>
        <v/>
      </c>
      <c r="J90" s="17" t="str">
        <f t="shared" si="7"/>
        <v/>
      </c>
      <c r="K90" s="17" t="str">
        <f t="shared" si="6"/>
        <v/>
      </c>
      <c r="L90" s="17" t="str">
        <f t="shared" si="6"/>
        <v/>
      </c>
      <c r="M90" s="17" t="str">
        <f t="shared" si="6"/>
        <v/>
      </c>
      <c r="N90" s="17" t="str">
        <f t="shared" si="6"/>
        <v/>
      </c>
      <c r="O90" s="17" t="str">
        <f t="shared" si="6"/>
        <v/>
      </c>
    </row>
    <row r="91" spans="1:15" ht="16" x14ac:dyDescent="0.2">
      <c r="A91" s="37">
        <f t="shared" si="8"/>
        <v>82</v>
      </c>
      <c r="B91" s="39">
        <v>156</v>
      </c>
      <c r="C91" s="1" t="str">
        <f>IF(B91="","",VLOOKUP(B91,'base élèves'!$A$2:$D$525,2))</f>
        <v>WENAHIN</v>
      </c>
      <c r="D91" s="1" t="str">
        <f>IF(B91="","",VLOOKUP(B91,'base élèves'!$A$2:$D$525,3))</f>
        <v>Danika</v>
      </c>
      <c r="E91" s="1" t="str">
        <f>IF(B91="","",VLOOKUP(B91,'base élèves'!$A$2:$D$525,4))</f>
        <v>5B</v>
      </c>
      <c r="F91" s="17" t="str">
        <f t="shared" si="7"/>
        <v/>
      </c>
      <c r="G91" s="17" t="str">
        <f t="shared" si="7"/>
        <v/>
      </c>
      <c r="H91" s="17" t="str">
        <f t="shared" si="7"/>
        <v/>
      </c>
      <c r="I91" s="17" t="str">
        <f t="shared" si="7"/>
        <v/>
      </c>
      <c r="J91" s="17" t="str">
        <f t="shared" si="7"/>
        <v/>
      </c>
      <c r="K91" s="17" t="str">
        <f t="shared" si="6"/>
        <v/>
      </c>
      <c r="L91" s="17" t="str">
        <f t="shared" si="6"/>
        <v/>
      </c>
      <c r="M91" s="17" t="str">
        <f t="shared" si="6"/>
        <v/>
      </c>
      <c r="N91" s="17" t="str">
        <f t="shared" si="6"/>
        <v/>
      </c>
      <c r="O91" s="17" t="str">
        <f t="shared" si="6"/>
        <v/>
      </c>
    </row>
    <row r="92" spans="1:15" ht="16" x14ac:dyDescent="0.2">
      <c r="A92" s="37">
        <f t="shared" si="8"/>
        <v>83</v>
      </c>
      <c r="B92" s="39">
        <v>63</v>
      </c>
      <c r="C92" s="1" t="str">
        <f>IF(B92="","",VLOOKUP(B92,'base élèves'!$A$2:$D$525,2))</f>
        <v>GRAZIANI</v>
      </c>
      <c r="D92" s="1" t="str">
        <f>IF(B92="","",VLOOKUP(B92,'base élèves'!$A$2:$D$525,3))</f>
        <v>Marine</v>
      </c>
      <c r="E92" s="1" t="str">
        <f>IF(B92="","",VLOOKUP(B92,'base élèves'!$A$2:$D$525,4))</f>
        <v>6B</v>
      </c>
      <c r="F92" s="17" t="str">
        <f t="shared" si="7"/>
        <v/>
      </c>
      <c r="G92" s="17" t="str">
        <f t="shared" si="7"/>
        <v/>
      </c>
      <c r="H92" s="17" t="str">
        <f t="shared" si="7"/>
        <v/>
      </c>
      <c r="I92" s="17" t="str">
        <f t="shared" si="7"/>
        <v/>
      </c>
      <c r="J92" s="17" t="str">
        <f t="shared" si="7"/>
        <v/>
      </c>
      <c r="K92" s="17" t="str">
        <f t="shared" si="6"/>
        <v/>
      </c>
      <c r="L92" s="17" t="str">
        <f t="shared" si="6"/>
        <v/>
      </c>
      <c r="M92" s="17" t="str">
        <f t="shared" si="6"/>
        <v/>
      </c>
      <c r="N92" s="17" t="str">
        <f t="shared" si="6"/>
        <v/>
      </c>
      <c r="O92" s="17" t="str">
        <f t="shared" si="6"/>
        <v/>
      </c>
    </row>
    <row r="93" spans="1:15" ht="16" x14ac:dyDescent="0.2">
      <c r="A93" s="37">
        <f t="shared" si="8"/>
        <v>84</v>
      </c>
      <c r="B93" s="39">
        <v>150</v>
      </c>
      <c r="C93" s="1" t="str">
        <f>IF(B93="","",VLOOKUP(B93,'base élèves'!$A$2:$D$525,2))</f>
        <v>POIBA</v>
      </c>
      <c r="D93" s="1" t="str">
        <f>IF(B93="","",VLOOKUP(B93,'base élèves'!$A$2:$D$525,3))</f>
        <v>Marguerite</v>
      </c>
      <c r="E93" s="1" t="str">
        <f>IF(B93="","",VLOOKUP(B93,'base élèves'!$A$2:$D$525,4))</f>
        <v>5B</v>
      </c>
      <c r="F93" s="17" t="str">
        <f t="shared" si="7"/>
        <v/>
      </c>
      <c r="G93" s="17" t="str">
        <f t="shared" si="7"/>
        <v/>
      </c>
      <c r="H93" s="17" t="str">
        <f t="shared" si="7"/>
        <v/>
      </c>
      <c r="I93" s="17" t="str">
        <f t="shared" si="7"/>
        <v/>
      </c>
      <c r="J93" s="17" t="str">
        <f t="shared" si="7"/>
        <v/>
      </c>
      <c r="K93" s="17" t="str">
        <f t="shared" si="6"/>
        <v/>
      </c>
      <c r="L93" s="17" t="str">
        <f t="shared" si="6"/>
        <v/>
      </c>
      <c r="M93" s="17" t="str">
        <f t="shared" si="6"/>
        <v/>
      </c>
      <c r="N93" s="17" t="str">
        <f t="shared" si="6"/>
        <v/>
      </c>
      <c r="O93" s="17" t="str">
        <f t="shared" si="6"/>
        <v/>
      </c>
    </row>
    <row r="94" spans="1:15" ht="16" x14ac:dyDescent="0.2">
      <c r="A94" s="37">
        <f t="shared" si="8"/>
        <v>85</v>
      </c>
      <c r="B94" s="39">
        <v>218</v>
      </c>
      <c r="C94" s="1" t="str">
        <f>IF(B94="","",VLOOKUP(B94,'base élèves'!$A$2:$D$525,2))</f>
        <v>ARAMOTO</v>
      </c>
      <c r="D94" s="1" t="str">
        <f>IF(B94="","",VLOOKUP(B94,'base élèves'!$A$2:$D$525,3))</f>
        <v>Eliane</v>
      </c>
      <c r="E94" s="1" t="str">
        <f>IF(B94="","",VLOOKUP(B94,'base élèves'!$A$2:$D$525,4))</f>
        <v>4C</v>
      </c>
      <c r="F94" s="17" t="str">
        <f t="shared" si="7"/>
        <v/>
      </c>
      <c r="G94" s="17" t="str">
        <f t="shared" si="7"/>
        <v/>
      </c>
      <c r="H94" s="17" t="str">
        <f t="shared" si="7"/>
        <v/>
      </c>
      <c r="I94" s="17" t="str">
        <f t="shared" si="7"/>
        <v/>
      </c>
      <c r="J94" s="17" t="str">
        <f t="shared" si="7"/>
        <v/>
      </c>
      <c r="K94" s="17" t="str">
        <f t="shared" si="6"/>
        <v/>
      </c>
      <c r="L94" s="17" t="str">
        <f t="shared" si="6"/>
        <v/>
      </c>
      <c r="M94" s="17" t="str">
        <f t="shared" si="6"/>
        <v/>
      </c>
      <c r="N94" s="17" t="str">
        <f t="shared" si="6"/>
        <v/>
      </c>
      <c r="O94" s="17" t="str">
        <f t="shared" si="6"/>
        <v/>
      </c>
    </row>
    <row r="95" spans="1:15" ht="16" x14ac:dyDescent="0.2">
      <c r="A95" s="37">
        <f t="shared" si="8"/>
        <v>86</v>
      </c>
      <c r="B95" s="39">
        <v>125</v>
      </c>
      <c r="C95" s="1" t="str">
        <f>IF(B95="","",VLOOKUP(B95,'base élèves'!$A$2:$D$525,2))</f>
        <v>POARAGNIMOU</v>
      </c>
      <c r="D95" s="1" t="str">
        <f>IF(B95="","",VLOOKUP(B95,'base élèves'!$A$2:$D$525,3))</f>
        <v>Jean</v>
      </c>
      <c r="E95" s="1" t="str">
        <f>IF(B95="","",VLOOKUP(B95,'base élèves'!$A$2:$D$525,4))</f>
        <v>5C</v>
      </c>
      <c r="F95" s="17" t="str">
        <f t="shared" si="7"/>
        <v/>
      </c>
      <c r="G95" s="17" t="str">
        <f t="shared" si="7"/>
        <v/>
      </c>
      <c r="H95" s="17" t="str">
        <f t="shared" si="7"/>
        <v/>
      </c>
      <c r="I95" s="17" t="str">
        <f t="shared" si="7"/>
        <v/>
      </c>
      <c r="J95" s="17" t="str">
        <f t="shared" si="7"/>
        <v/>
      </c>
      <c r="K95" s="17" t="str">
        <f t="shared" si="6"/>
        <v/>
      </c>
      <c r="L95" s="17" t="str">
        <f t="shared" si="6"/>
        <v/>
      </c>
      <c r="M95" s="17" t="str">
        <f t="shared" si="6"/>
        <v/>
      </c>
      <c r="N95" s="17" t="str">
        <f t="shared" si="6"/>
        <v/>
      </c>
      <c r="O95" s="17" t="str">
        <f t="shared" si="6"/>
        <v/>
      </c>
    </row>
    <row r="96" spans="1:15" ht="16" x14ac:dyDescent="0.2">
      <c r="A96" s="37"/>
      <c r="B96" s="39">
        <v>252</v>
      </c>
      <c r="C96" s="1" t="str">
        <f>IF(B96="","",VLOOKUP(B96,'base élèves'!$A$2:$D$525,2))</f>
        <v>NAAOUTCHOUE</v>
      </c>
      <c r="D96" s="1" t="str">
        <f>IF(B96="","",VLOOKUP(B96,'base élèves'!$A$2:$D$525,3))</f>
        <v>Manatoué</v>
      </c>
      <c r="E96" s="1" t="str">
        <f>IF(B96="","",VLOOKUP(B96,'base élèves'!$A$2:$D$525,4))</f>
        <v>4B</v>
      </c>
      <c r="F96" s="17" t="str">
        <f t="shared" si="7"/>
        <v/>
      </c>
      <c r="G96" s="17" t="str">
        <f t="shared" si="7"/>
        <v/>
      </c>
      <c r="H96" s="17" t="str">
        <f t="shared" si="7"/>
        <v/>
      </c>
      <c r="I96" s="17" t="str">
        <f t="shared" si="7"/>
        <v/>
      </c>
      <c r="J96" s="17" t="str">
        <f t="shared" si="7"/>
        <v/>
      </c>
      <c r="K96" s="17" t="str">
        <f t="shared" si="6"/>
        <v/>
      </c>
      <c r="L96" s="17" t="str">
        <f t="shared" si="6"/>
        <v/>
      </c>
      <c r="M96" s="17" t="str">
        <f t="shared" si="6"/>
        <v/>
      </c>
      <c r="N96" s="17" t="str">
        <f t="shared" si="6"/>
        <v/>
      </c>
      <c r="O96" s="17" t="str">
        <f t="shared" si="6"/>
        <v/>
      </c>
    </row>
    <row r="97" spans="1:15" ht="16" x14ac:dyDescent="0.2">
      <c r="A97" s="37"/>
      <c r="B97" s="39">
        <v>157</v>
      </c>
      <c r="C97" s="1" t="str">
        <f>IF(B97="","",VLOOKUP(B97,'base élèves'!$A$2:$D$525,2))</f>
        <v>BOUTEILLER</v>
      </c>
      <c r="D97" s="1" t="str">
        <f>IF(B97="","",VLOOKUP(B97,'base élèves'!$A$2:$D$525,3))</f>
        <v>Sheryl-Lynn</v>
      </c>
      <c r="E97" s="1" t="str">
        <f>IF(B97="","",VLOOKUP(B97,'base élèves'!$A$2:$D$525,4))</f>
        <v>5A</v>
      </c>
      <c r="F97" s="17" t="str">
        <f t="shared" si="7"/>
        <v/>
      </c>
      <c r="G97" s="17" t="str">
        <f t="shared" si="7"/>
        <v/>
      </c>
      <c r="H97" s="17" t="str">
        <f t="shared" si="7"/>
        <v/>
      </c>
      <c r="I97" s="17" t="str">
        <f t="shared" si="7"/>
        <v/>
      </c>
      <c r="J97" s="17" t="str">
        <f t="shared" si="7"/>
        <v/>
      </c>
      <c r="K97" s="17" t="str">
        <f t="shared" si="6"/>
        <v/>
      </c>
      <c r="L97" s="17" t="str">
        <f t="shared" si="6"/>
        <v/>
      </c>
      <c r="M97" s="17" t="str">
        <f t="shared" si="6"/>
        <v/>
      </c>
      <c r="N97" s="17" t="str">
        <f t="shared" si="6"/>
        <v/>
      </c>
      <c r="O97" s="17" t="str">
        <f t="shared" si="6"/>
        <v/>
      </c>
    </row>
    <row r="98" spans="1:15" x14ac:dyDescent="0.2">
      <c r="B98" s="40">
        <v>22</v>
      </c>
      <c r="C98" s="1" t="str">
        <f>IF(B98="","",VLOOKUP(B98,'base élèves'!$A$2:$D$525,2))</f>
        <v>MALOUNE</v>
      </c>
      <c r="D98" s="1" t="str">
        <f>IF(B98="","",VLOOKUP(B98,'base élèves'!$A$2:$D$525,3))</f>
        <v>Peïyuc</v>
      </c>
      <c r="E98" s="1" t="str">
        <f>IF(B98="","",VLOOKUP(B98,'base élèves'!$A$2:$D$525,4))</f>
        <v>6D</v>
      </c>
      <c r="F98" s="17" t="str">
        <f t="shared" si="7"/>
        <v/>
      </c>
      <c r="G98" s="17" t="str">
        <f t="shared" si="7"/>
        <v/>
      </c>
      <c r="H98" s="17" t="str">
        <f t="shared" si="7"/>
        <v/>
      </c>
      <c r="I98" s="17" t="str">
        <f t="shared" si="7"/>
        <v/>
      </c>
      <c r="J98" s="17" t="str">
        <f t="shared" si="7"/>
        <v/>
      </c>
      <c r="K98" s="17" t="str">
        <f t="shared" si="6"/>
        <v/>
      </c>
      <c r="L98" s="17" t="str">
        <f t="shared" si="6"/>
        <v/>
      </c>
      <c r="M98" s="17" t="str">
        <f t="shared" si="6"/>
        <v/>
      </c>
      <c r="N98" s="17" t="str">
        <f t="shared" si="6"/>
        <v/>
      </c>
      <c r="O98" s="17" t="str">
        <f t="shared" si="6"/>
        <v/>
      </c>
    </row>
    <row r="99" spans="1:15" x14ac:dyDescent="0.2">
      <c r="B99" s="40">
        <v>34</v>
      </c>
      <c r="C99" s="1" t="str">
        <f>IF(B99="","",VLOOKUP(B99,'base élèves'!$A$2:$D$525,2))</f>
        <v>WENAHIN</v>
      </c>
      <c r="D99" s="1" t="str">
        <f>IF(B99="","",VLOOKUP(B99,'base élèves'!$A$2:$D$525,3))</f>
        <v>Grâce</v>
      </c>
      <c r="E99" s="1" t="str">
        <f>IF(B99="","",VLOOKUP(B99,'base élèves'!$A$2:$D$525,4))</f>
        <v>6D</v>
      </c>
      <c r="F99" s="17" t="str">
        <f t="shared" si="7"/>
        <v/>
      </c>
      <c r="G99" s="17" t="str">
        <f t="shared" si="7"/>
        <v/>
      </c>
      <c r="H99" s="17" t="str">
        <f t="shared" si="7"/>
        <v/>
      </c>
      <c r="I99" s="17" t="str">
        <f t="shared" si="7"/>
        <v/>
      </c>
      <c r="J99" s="17" t="str">
        <f t="shared" si="7"/>
        <v/>
      </c>
      <c r="K99" s="17" t="str">
        <f t="shared" si="6"/>
        <v/>
      </c>
      <c r="L99" s="17" t="str">
        <f t="shared" si="6"/>
        <v/>
      </c>
      <c r="M99" s="17" t="str">
        <f t="shared" si="6"/>
        <v/>
      </c>
      <c r="N99" s="17" t="str">
        <f t="shared" si="6"/>
        <v/>
      </c>
      <c r="O99" s="17" t="str">
        <f t="shared" si="6"/>
        <v/>
      </c>
    </row>
    <row r="100" spans="1:15" x14ac:dyDescent="0.2">
      <c r="B100" s="40">
        <v>95</v>
      </c>
      <c r="C100" s="1" t="str">
        <f>IF(B100="","",VLOOKUP(B100,'base élèves'!$A$2:$D$525,2))</f>
        <v>PHILIPPON</v>
      </c>
      <c r="D100" s="1" t="str">
        <f>IF(B100="","",VLOOKUP(B100,'base élèves'!$A$2:$D$525,3))</f>
        <v>Naomi</v>
      </c>
      <c r="E100" s="1" t="str">
        <f>IF(B100="","",VLOOKUP(B100,'base élèves'!$A$2:$D$525,4))</f>
        <v>6A</v>
      </c>
      <c r="F100" s="17" t="str">
        <f t="shared" si="7"/>
        <v/>
      </c>
      <c r="G100" s="17" t="str">
        <f t="shared" si="7"/>
        <v/>
      </c>
      <c r="H100" s="17" t="str">
        <f t="shared" si="7"/>
        <v/>
      </c>
      <c r="I100" s="17" t="str">
        <f t="shared" si="7"/>
        <v/>
      </c>
      <c r="J100" s="17" t="str">
        <f t="shared" si="7"/>
        <v/>
      </c>
      <c r="K100" s="17" t="str">
        <f t="shared" si="6"/>
        <v/>
      </c>
      <c r="L100" s="17" t="str">
        <f t="shared" si="6"/>
        <v/>
      </c>
      <c r="M100" s="17" t="str">
        <f t="shared" si="6"/>
        <v/>
      </c>
      <c r="N100" s="17" t="str">
        <f t="shared" si="6"/>
        <v/>
      </c>
      <c r="O100" s="17" t="str">
        <f t="shared" si="6"/>
        <v/>
      </c>
    </row>
    <row r="101" spans="1:15" x14ac:dyDescent="0.2">
      <c r="B101" s="40">
        <v>45</v>
      </c>
      <c r="C101" s="1" t="str">
        <f>IF(B101="","",VLOOKUP(B101,'base élèves'!$A$2:$D$525,2))</f>
        <v>NEAOUTYINE</v>
      </c>
      <c r="D101" s="1" t="str">
        <f>IF(B101="","",VLOOKUP(B101,'base élèves'!$A$2:$D$525,3))</f>
        <v>Pascale</v>
      </c>
      <c r="E101" s="1" t="str">
        <f>IF(B101="","",VLOOKUP(B101,'base élèves'!$A$2:$D$525,4))</f>
        <v>6C</v>
      </c>
      <c r="F101" s="17" t="str">
        <f t="shared" si="7"/>
        <v/>
      </c>
      <c r="G101" s="17" t="str">
        <f t="shared" si="7"/>
        <v/>
      </c>
      <c r="H101" s="17" t="str">
        <f t="shared" si="7"/>
        <v/>
      </c>
      <c r="I101" s="17" t="str">
        <f t="shared" si="7"/>
        <v/>
      </c>
      <c r="J101" s="17" t="str">
        <f t="shared" si="7"/>
        <v/>
      </c>
      <c r="K101" s="17" t="str">
        <f t="shared" si="6"/>
        <v/>
      </c>
      <c r="L101" s="17" t="str">
        <f t="shared" si="6"/>
        <v/>
      </c>
      <c r="M101" s="17" t="str">
        <f t="shared" si="6"/>
        <v/>
      </c>
      <c r="N101" s="17" t="str">
        <f t="shared" si="6"/>
        <v/>
      </c>
      <c r="O101" s="17" t="str">
        <f t="shared" si="6"/>
        <v/>
      </c>
    </row>
    <row r="102" spans="1:15" x14ac:dyDescent="0.2">
      <c r="B102" s="40">
        <v>113</v>
      </c>
      <c r="C102" s="1" t="str">
        <f>IF(B102="","",VLOOKUP(B102,'base élèves'!$A$2:$D$525,2))</f>
        <v>TYEA</v>
      </c>
      <c r="D102" s="1" t="str">
        <f>IF(B102="","",VLOOKUP(B102,'base élèves'!$A$2:$D$525,3))</f>
        <v>Vaï</v>
      </c>
      <c r="E102" s="1" t="str">
        <f>IF(B102="","",VLOOKUP(B102,'base élèves'!$A$2:$D$525,4))</f>
        <v>5SEGPA</v>
      </c>
      <c r="F102" s="17" t="str">
        <f t="shared" si="7"/>
        <v/>
      </c>
      <c r="G102" s="17" t="str">
        <f t="shared" si="7"/>
        <v/>
      </c>
      <c r="H102" s="17" t="str">
        <f t="shared" si="7"/>
        <v/>
      </c>
      <c r="I102" s="17" t="str">
        <f t="shared" si="7"/>
        <v/>
      </c>
      <c r="J102" s="17" t="str">
        <f t="shared" si="7"/>
        <v/>
      </c>
      <c r="K102" s="17" t="str">
        <f t="shared" ref="K102:O152" si="9">IF($E102=K$9,$A102,"")</f>
        <v/>
      </c>
      <c r="L102" s="17" t="str">
        <f t="shared" si="9"/>
        <v/>
      </c>
      <c r="M102" s="17" t="str">
        <f t="shared" si="9"/>
        <v/>
      </c>
      <c r="N102" s="17" t="str">
        <f t="shared" si="9"/>
        <v/>
      </c>
      <c r="O102" s="17" t="str">
        <f t="shared" si="9"/>
        <v/>
      </c>
    </row>
    <row r="103" spans="1:15" x14ac:dyDescent="0.2">
      <c r="B103" s="40">
        <v>289</v>
      </c>
      <c r="C103" s="1" t="str">
        <f>IF(B103="","",VLOOKUP(B103,'base élèves'!$A$2:$D$525,2))</f>
        <v>APATYEE</v>
      </c>
      <c r="D103" s="1" t="str">
        <f>IF(B103="","",VLOOKUP(B103,'base élèves'!$A$2:$D$525,3))</f>
        <v>Shirley</v>
      </c>
      <c r="E103" s="1" t="str">
        <f>IF(B103="","",VLOOKUP(B103,'base élèves'!$A$2:$D$525,4))</f>
        <v>3SEGPA</v>
      </c>
      <c r="F103" s="17" t="str">
        <f t="shared" ref="F103:J153" si="10">IF($E103=F$9,$A103,"")</f>
        <v/>
      </c>
      <c r="G103" s="17" t="str">
        <f t="shared" si="10"/>
        <v/>
      </c>
      <c r="H103" s="17" t="str">
        <f t="shared" si="10"/>
        <v/>
      </c>
      <c r="I103" s="17" t="str">
        <f t="shared" si="10"/>
        <v/>
      </c>
      <c r="J103" s="17" t="str">
        <f t="shared" si="10"/>
        <v/>
      </c>
      <c r="K103" s="17" t="str">
        <f t="shared" si="9"/>
        <v/>
      </c>
      <c r="L103" s="17" t="str">
        <f t="shared" si="9"/>
        <v/>
      </c>
      <c r="M103" s="17" t="str">
        <f t="shared" si="9"/>
        <v/>
      </c>
      <c r="N103" s="17" t="str">
        <f t="shared" si="9"/>
        <v/>
      </c>
      <c r="O103" s="17" t="str">
        <f t="shared" si="9"/>
        <v/>
      </c>
    </row>
    <row r="104" spans="1:15" x14ac:dyDescent="0.2">
      <c r="B104" s="40">
        <v>297</v>
      </c>
      <c r="C104" s="1" t="str">
        <f>IF(B104="","",VLOOKUP(B104,'base élèves'!$A$2:$D$525,2))</f>
        <v>KOLELE</v>
      </c>
      <c r="D104" s="1" t="str">
        <f>IF(B104="","",VLOOKUP(B104,'base élèves'!$A$2:$D$525,3))</f>
        <v>Rézéda</v>
      </c>
      <c r="E104" s="1" t="str">
        <f>IF(B104="","",VLOOKUP(B104,'base élèves'!$A$2:$D$525,4))</f>
        <v>3SEGPA</v>
      </c>
      <c r="F104" s="17" t="str">
        <f t="shared" si="10"/>
        <v/>
      </c>
      <c r="G104" s="17" t="str">
        <f t="shared" si="10"/>
        <v/>
      </c>
      <c r="H104" s="17" t="str">
        <f t="shared" si="10"/>
        <v/>
      </c>
      <c r="I104" s="17" t="str">
        <f t="shared" si="10"/>
        <v/>
      </c>
      <c r="J104" s="17" t="str">
        <f t="shared" si="10"/>
        <v/>
      </c>
      <c r="K104" s="17" t="str">
        <f t="shared" si="9"/>
        <v/>
      </c>
      <c r="L104" s="17" t="str">
        <f t="shared" si="9"/>
        <v/>
      </c>
      <c r="M104" s="17" t="str">
        <f t="shared" si="9"/>
        <v/>
      </c>
      <c r="N104" s="17" t="str">
        <f t="shared" si="9"/>
        <v/>
      </c>
      <c r="O104" s="17" t="str">
        <f t="shared" si="9"/>
        <v/>
      </c>
    </row>
    <row r="105" spans="1:15" x14ac:dyDescent="0.2">
      <c r="B105" s="40">
        <v>232</v>
      </c>
      <c r="C105" s="1" t="str">
        <f>IF(B105="","",VLOOKUP(B105,'base élèves'!$A$2:$D$525,2))</f>
        <v>NAPOE</v>
      </c>
      <c r="D105" s="1" t="str">
        <f>IF(B105="","",VLOOKUP(B105,'base élèves'!$A$2:$D$525,3))</f>
        <v>Gilliane</v>
      </c>
      <c r="E105" s="1" t="str">
        <f>IF(B105="","",VLOOKUP(B105,'base élèves'!$A$2:$D$525,4))</f>
        <v>4C</v>
      </c>
      <c r="F105" s="17" t="str">
        <f t="shared" si="10"/>
        <v/>
      </c>
      <c r="G105" s="17" t="str">
        <f t="shared" si="10"/>
        <v/>
      </c>
      <c r="H105" s="17" t="str">
        <f t="shared" si="10"/>
        <v/>
      </c>
      <c r="I105" s="17" t="str">
        <f t="shared" si="10"/>
        <v/>
      </c>
      <c r="J105" s="17" t="str">
        <f t="shared" si="10"/>
        <v/>
      </c>
      <c r="K105" s="17" t="str">
        <f t="shared" si="9"/>
        <v/>
      </c>
      <c r="L105" s="17" t="str">
        <f t="shared" si="9"/>
        <v/>
      </c>
      <c r="M105" s="17" t="str">
        <f t="shared" si="9"/>
        <v/>
      </c>
      <c r="N105" s="17" t="str">
        <f t="shared" si="9"/>
        <v/>
      </c>
      <c r="O105" s="17" t="str">
        <f t="shared" si="9"/>
        <v/>
      </c>
    </row>
    <row r="106" spans="1:15" x14ac:dyDescent="0.2">
      <c r="B106" s="40">
        <v>236</v>
      </c>
      <c r="C106" s="1" t="str">
        <f>IF(B106="","",VLOOKUP(B106,'base élèves'!$A$2:$D$525,2))</f>
        <v>POARAIRIWA</v>
      </c>
      <c r="D106" s="1" t="str">
        <f>IF(B106="","",VLOOKUP(B106,'base élèves'!$A$2:$D$525,3))</f>
        <v>Thierry</v>
      </c>
      <c r="E106" s="1" t="str">
        <f>IF(B106="","",VLOOKUP(B106,'base élèves'!$A$2:$D$525,4))</f>
        <v>4C</v>
      </c>
      <c r="F106" s="17" t="str">
        <f t="shared" si="10"/>
        <v/>
      </c>
      <c r="G106" s="17" t="str">
        <f t="shared" si="10"/>
        <v/>
      </c>
      <c r="H106" s="17" t="str">
        <f t="shared" si="10"/>
        <v/>
      </c>
      <c r="I106" s="17" t="str">
        <f t="shared" si="10"/>
        <v/>
      </c>
      <c r="J106" s="17" t="str">
        <f t="shared" si="10"/>
        <v/>
      </c>
      <c r="K106" s="17" t="str">
        <f t="shared" si="9"/>
        <v/>
      </c>
      <c r="L106" s="17" t="str">
        <f t="shared" si="9"/>
        <v/>
      </c>
      <c r="M106" s="17" t="str">
        <f t="shared" si="9"/>
        <v/>
      </c>
      <c r="N106" s="17" t="str">
        <f t="shared" si="9"/>
        <v/>
      </c>
      <c r="O106" s="17" t="str">
        <f t="shared" si="9"/>
        <v/>
      </c>
    </row>
    <row r="107" spans="1:15" x14ac:dyDescent="0.2">
      <c r="B107" s="40">
        <v>121</v>
      </c>
      <c r="C107" s="1" t="str">
        <f>IF(B107="","",VLOOKUP(B107,'base élèves'!$A$2:$D$525,2))</f>
        <v>GRAZIANI</v>
      </c>
      <c r="D107" s="1" t="str">
        <f>IF(B107="","",VLOOKUP(B107,'base élèves'!$A$2:$D$525,3))</f>
        <v>Flavie</v>
      </c>
      <c r="E107" s="1" t="str">
        <f>IF(B107="","",VLOOKUP(B107,'base élèves'!$A$2:$D$525,4))</f>
        <v>5C</v>
      </c>
      <c r="F107" s="17" t="str">
        <f t="shared" si="10"/>
        <v/>
      </c>
      <c r="G107" s="17" t="str">
        <f t="shared" si="10"/>
        <v/>
      </c>
      <c r="H107" s="17" t="str">
        <f t="shared" si="10"/>
        <v/>
      </c>
      <c r="I107" s="17" t="str">
        <f t="shared" si="10"/>
        <v/>
      </c>
      <c r="J107" s="17" t="str">
        <f t="shared" si="10"/>
        <v/>
      </c>
      <c r="K107" s="17" t="str">
        <f t="shared" si="9"/>
        <v/>
      </c>
      <c r="L107" s="17" t="str">
        <f t="shared" si="9"/>
        <v/>
      </c>
      <c r="M107" s="17" t="str">
        <f t="shared" si="9"/>
        <v/>
      </c>
      <c r="N107" s="17" t="str">
        <f t="shared" si="9"/>
        <v/>
      </c>
      <c r="O107" s="17" t="str">
        <f t="shared" si="9"/>
        <v/>
      </c>
    </row>
    <row r="108" spans="1:15" x14ac:dyDescent="0.2">
      <c r="B108" s="40">
        <v>172</v>
      </c>
      <c r="C108" s="1" t="str">
        <f>IF(B108="","",VLOOKUP(B108,'base élèves'!$A$2:$D$525,2))</f>
        <v>POUYE</v>
      </c>
      <c r="D108" s="1" t="str">
        <f>IF(B108="","",VLOOKUP(B108,'base élèves'!$A$2:$D$525,3))</f>
        <v>Naima</v>
      </c>
      <c r="E108" s="1" t="str">
        <f>IF(B108="","",VLOOKUP(B108,'base élèves'!$A$2:$D$525,4))</f>
        <v>5A</v>
      </c>
      <c r="F108" s="17" t="str">
        <f t="shared" si="10"/>
        <v/>
      </c>
      <c r="G108" s="17" t="str">
        <f t="shared" si="10"/>
        <v/>
      </c>
      <c r="H108" s="17" t="str">
        <f t="shared" si="10"/>
        <v/>
      </c>
      <c r="I108" s="17" t="str">
        <f t="shared" si="10"/>
        <v/>
      </c>
      <c r="J108" s="17" t="str">
        <f t="shared" si="10"/>
        <v/>
      </c>
      <c r="K108" s="17" t="str">
        <f t="shared" si="9"/>
        <v/>
      </c>
      <c r="L108" s="17" t="str">
        <f t="shared" si="9"/>
        <v/>
      </c>
      <c r="M108" s="17" t="str">
        <f t="shared" si="9"/>
        <v/>
      </c>
      <c r="N108" s="17" t="str">
        <f t="shared" si="9"/>
        <v/>
      </c>
      <c r="O108" s="17" t="str">
        <f t="shared" si="9"/>
        <v/>
      </c>
    </row>
    <row r="109" spans="1:15" x14ac:dyDescent="0.2">
      <c r="B109" s="40">
        <v>169</v>
      </c>
      <c r="C109" s="1" t="str">
        <f>IF(B109="","",VLOOKUP(B109,'base élèves'!$A$2:$D$525,2))</f>
        <v>POIDEI</v>
      </c>
      <c r="D109" s="1" t="str">
        <f>IF(B109="","",VLOOKUP(B109,'base élèves'!$A$2:$D$525,3))</f>
        <v>Yasmina</v>
      </c>
      <c r="E109" s="1" t="str">
        <f>IF(B109="","",VLOOKUP(B109,'base élèves'!$A$2:$D$525,4))</f>
        <v>5A</v>
      </c>
      <c r="F109" s="17" t="str">
        <f t="shared" si="10"/>
        <v/>
      </c>
      <c r="G109" s="17" t="str">
        <f t="shared" si="10"/>
        <v/>
      </c>
      <c r="H109" s="17" t="str">
        <f t="shared" si="10"/>
        <v/>
      </c>
      <c r="I109" s="17" t="str">
        <f t="shared" si="10"/>
        <v/>
      </c>
      <c r="J109" s="17" t="str">
        <f t="shared" si="10"/>
        <v/>
      </c>
      <c r="K109" s="17" t="str">
        <f t="shared" si="9"/>
        <v/>
      </c>
      <c r="L109" s="17" t="str">
        <f t="shared" si="9"/>
        <v/>
      </c>
      <c r="M109" s="17" t="str">
        <f t="shared" si="9"/>
        <v/>
      </c>
      <c r="N109" s="17" t="str">
        <f t="shared" si="9"/>
        <v/>
      </c>
      <c r="O109" s="17" t="str">
        <f t="shared" si="9"/>
        <v/>
      </c>
    </row>
    <row r="110" spans="1:15" x14ac:dyDescent="0.2">
      <c r="B110" s="40">
        <v>133</v>
      </c>
      <c r="C110" s="1" t="str">
        <f>IF(B110="","",VLOOKUP(B110,'base élèves'!$A$2:$D$525,2))</f>
        <v>WEDEMERINWI</v>
      </c>
      <c r="D110" s="1" t="str">
        <f>IF(B110="","",VLOOKUP(B110,'base élèves'!$A$2:$D$525,3))</f>
        <v>Célia</v>
      </c>
      <c r="E110" s="1" t="str">
        <f>IF(B110="","",VLOOKUP(B110,'base élèves'!$A$2:$D$525,4))</f>
        <v>5C</v>
      </c>
      <c r="F110" s="17" t="str">
        <f t="shared" si="10"/>
        <v/>
      </c>
      <c r="G110" s="17" t="str">
        <f t="shared" si="10"/>
        <v/>
      </c>
      <c r="H110" s="17" t="str">
        <f t="shared" si="10"/>
        <v/>
      </c>
      <c r="I110" s="17" t="str">
        <f t="shared" si="10"/>
        <v/>
      </c>
      <c r="J110" s="17" t="str">
        <f t="shared" si="10"/>
        <v/>
      </c>
      <c r="K110" s="17" t="str">
        <f t="shared" si="9"/>
        <v/>
      </c>
      <c r="L110" s="17" t="str">
        <f t="shared" si="9"/>
        <v/>
      </c>
      <c r="M110" s="17" t="str">
        <f t="shared" si="9"/>
        <v/>
      </c>
      <c r="N110" s="17" t="str">
        <f t="shared" si="9"/>
        <v/>
      </c>
      <c r="O110" s="17" t="str">
        <f t="shared" si="9"/>
        <v/>
      </c>
    </row>
    <row r="111" spans="1:15" x14ac:dyDescent="0.2">
      <c r="B111" s="40">
        <v>122</v>
      </c>
      <c r="C111" s="1" t="str">
        <f>IF(B111="","",VLOOKUP(B111,'base élèves'!$A$2:$D$525,2))</f>
        <v>MIN CHIU</v>
      </c>
      <c r="D111" s="1" t="str">
        <f>IF(B111="","",VLOOKUP(B111,'base élèves'!$A$2:$D$525,3))</f>
        <v>Taïna</v>
      </c>
      <c r="E111" s="1" t="str">
        <f>IF(B111="","",VLOOKUP(B111,'base élèves'!$A$2:$D$525,4))</f>
        <v>5C</v>
      </c>
      <c r="F111" s="17" t="str">
        <f t="shared" si="10"/>
        <v/>
      </c>
      <c r="G111" s="17" t="str">
        <f t="shared" si="10"/>
        <v/>
      </c>
      <c r="H111" s="17" t="str">
        <f t="shared" si="10"/>
        <v/>
      </c>
      <c r="I111" s="17" t="str">
        <f t="shared" si="10"/>
        <v/>
      </c>
      <c r="J111" s="17" t="str">
        <f t="shared" si="10"/>
        <v/>
      </c>
      <c r="K111" s="17" t="str">
        <f t="shared" si="9"/>
        <v/>
      </c>
      <c r="L111" s="17" t="str">
        <f t="shared" si="9"/>
        <v/>
      </c>
      <c r="M111" s="17" t="str">
        <f t="shared" si="9"/>
        <v/>
      </c>
      <c r="N111" s="17" t="str">
        <f t="shared" si="9"/>
        <v/>
      </c>
      <c r="O111" s="17" t="str">
        <f t="shared" si="9"/>
        <v/>
      </c>
    </row>
    <row r="112" spans="1:15" x14ac:dyDescent="0.2">
      <c r="B112" s="40"/>
      <c r="C112" s="1" t="str">
        <f>IF(B112="","",VLOOKUP(B112,'base élèves'!$A$2:$D$525,2))</f>
        <v/>
      </c>
      <c r="D112" s="1" t="str">
        <f>IF(B112="","",VLOOKUP(B112,'base élèves'!$A$2:$D$525,3))</f>
        <v/>
      </c>
      <c r="E112" s="1" t="str">
        <f>IF(B112="","",VLOOKUP(B112,'base élèves'!$A$2:$D$525,4))</f>
        <v/>
      </c>
      <c r="F112" s="17" t="str">
        <f t="shared" si="10"/>
        <v/>
      </c>
      <c r="G112" s="17" t="str">
        <f t="shared" si="10"/>
        <v/>
      </c>
      <c r="H112" s="17" t="str">
        <f t="shared" si="10"/>
        <v/>
      </c>
      <c r="I112" s="17" t="str">
        <f t="shared" si="10"/>
        <v/>
      </c>
      <c r="J112" s="17" t="str">
        <f t="shared" si="10"/>
        <v/>
      </c>
      <c r="K112" s="17" t="str">
        <f t="shared" si="9"/>
        <v/>
      </c>
      <c r="L112" s="17" t="str">
        <f t="shared" si="9"/>
        <v/>
      </c>
      <c r="M112" s="17" t="str">
        <f t="shared" si="9"/>
        <v/>
      </c>
      <c r="N112" s="17" t="str">
        <f t="shared" si="9"/>
        <v/>
      </c>
      <c r="O112" s="17" t="str">
        <f t="shared" si="9"/>
        <v/>
      </c>
    </row>
    <row r="113" spans="2:15" x14ac:dyDescent="0.2">
      <c r="B113" s="40"/>
      <c r="C113" s="1" t="str">
        <f>IF(B113="","",VLOOKUP(B113,'base élèves'!$A$2:$D$525,2))</f>
        <v/>
      </c>
      <c r="D113" s="1" t="str">
        <f>IF(B113="","",VLOOKUP(B113,'base élèves'!$A$2:$D$525,3))</f>
        <v/>
      </c>
      <c r="E113" s="1" t="str">
        <f>IF(B113="","",VLOOKUP(B113,'base élèves'!$A$2:$D$525,4))</f>
        <v/>
      </c>
      <c r="F113" s="17" t="str">
        <f t="shared" si="10"/>
        <v/>
      </c>
      <c r="G113" s="17" t="str">
        <f t="shared" si="10"/>
        <v/>
      </c>
      <c r="H113" s="17" t="str">
        <f t="shared" si="10"/>
        <v/>
      </c>
      <c r="I113" s="17" t="str">
        <f t="shared" si="10"/>
        <v/>
      </c>
      <c r="J113" s="17" t="str">
        <f t="shared" si="10"/>
        <v/>
      </c>
      <c r="K113" s="17" t="str">
        <f t="shared" si="9"/>
        <v/>
      </c>
      <c r="L113" s="17" t="str">
        <f t="shared" si="9"/>
        <v/>
      </c>
      <c r="M113" s="17" t="str">
        <f t="shared" si="9"/>
        <v/>
      </c>
      <c r="N113" s="17" t="str">
        <f t="shared" si="9"/>
        <v/>
      </c>
      <c r="O113" s="17" t="str">
        <f t="shared" si="9"/>
        <v/>
      </c>
    </row>
    <row r="114" spans="2:15" x14ac:dyDescent="0.2">
      <c r="B114" s="40"/>
      <c r="C114" s="1" t="str">
        <f>IF(B114="","",VLOOKUP(B114,'base élèves'!$A$2:$D$525,2))</f>
        <v/>
      </c>
      <c r="D114" s="1" t="str">
        <f>IF(B114="","",VLOOKUP(B114,'base élèves'!$A$2:$D$525,3))</f>
        <v/>
      </c>
      <c r="E114" s="1" t="str">
        <f>IF(B114="","",VLOOKUP(B114,'base élèves'!$A$2:$D$525,4))</f>
        <v/>
      </c>
      <c r="F114" s="17" t="str">
        <f t="shared" si="10"/>
        <v/>
      </c>
      <c r="G114" s="17" t="str">
        <f t="shared" si="10"/>
        <v/>
      </c>
      <c r="H114" s="17" t="str">
        <f t="shared" si="10"/>
        <v/>
      </c>
      <c r="I114" s="17" t="str">
        <f t="shared" si="10"/>
        <v/>
      </c>
      <c r="J114" s="17" t="str">
        <f t="shared" si="10"/>
        <v/>
      </c>
      <c r="K114" s="17" t="str">
        <f t="shared" si="9"/>
        <v/>
      </c>
      <c r="L114" s="17" t="str">
        <f t="shared" si="9"/>
        <v/>
      </c>
      <c r="M114" s="17" t="str">
        <f t="shared" si="9"/>
        <v/>
      </c>
      <c r="N114" s="17" t="str">
        <f t="shared" si="9"/>
        <v/>
      </c>
      <c r="O114" s="17" t="str">
        <f t="shared" si="9"/>
        <v/>
      </c>
    </row>
    <row r="115" spans="2:15" x14ac:dyDescent="0.2">
      <c r="B115" s="40"/>
      <c r="C115" s="1" t="str">
        <f>IF(B115="","",VLOOKUP(B115,'base élèves'!$A$2:$D$525,2))</f>
        <v/>
      </c>
      <c r="D115" s="1" t="str">
        <f>IF(B115="","",VLOOKUP(B115,'base élèves'!$A$2:$D$525,3))</f>
        <v/>
      </c>
      <c r="E115" s="1" t="str">
        <f>IF(B115="","",VLOOKUP(B115,'base élèves'!$A$2:$D$525,4))</f>
        <v/>
      </c>
      <c r="F115" s="17" t="str">
        <f t="shared" si="10"/>
        <v/>
      </c>
      <c r="G115" s="17" t="str">
        <f t="shared" si="10"/>
        <v/>
      </c>
      <c r="H115" s="17" t="str">
        <f t="shared" si="10"/>
        <v/>
      </c>
      <c r="I115" s="17" t="str">
        <f t="shared" si="10"/>
        <v/>
      </c>
      <c r="J115" s="17" t="str">
        <f t="shared" si="10"/>
        <v/>
      </c>
      <c r="K115" s="17" t="str">
        <f t="shared" si="9"/>
        <v/>
      </c>
      <c r="L115" s="17" t="str">
        <f t="shared" si="9"/>
        <v/>
      </c>
      <c r="M115" s="17" t="str">
        <f t="shared" si="9"/>
        <v/>
      </c>
      <c r="N115" s="17" t="str">
        <f t="shared" si="9"/>
        <v/>
      </c>
      <c r="O115" s="17" t="str">
        <f t="shared" si="9"/>
        <v/>
      </c>
    </row>
    <row r="116" spans="2:15" x14ac:dyDescent="0.2">
      <c r="B116" s="40"/>
      <c r="C116" s="1" t="str">
        <f>IF(B116="","",VLOOKUP(B116,'base élèves'!$A$2:$D$525,2))</f>
        <v/>
      </c>
      <c r="D116" s="1" t="str">
        <f>IF(B116="","",VLOOKUP(B116,'base élèves'!$A$2:$D$525,3))</f>
        <v/>
      </c>
      <c r="E116" s="1" t="str">
        <f>IF(B116="","",VLOOKUP(B116,'base élèves'!$A$2:$D$525,4))</f>
        <v/>
      </c>
      <c r="F116" s="17" t="str">
        <f t="shared" si="10"/>
        <v/>
      </c>
      <c r="G116" s="17" t="str">
        <f t="shared" si="10"/>
        <v/>
      </c>
      <c r="H116" s="17" t="str">
        <f t="shared" si="10"/>
        <v/>
      </c>
      <c r="I116" s="17" t="str">
        <f t="shared" si="10"/>
        <v/>
      </c>
      <c r="J116" s="17" t="str">
        <f t="shared" si="10"/>
        <v/>
      </c>
      <c r="K116" s="17" t="str">
        <f t="shared" si="9"/>
        <v/>
      </c>
      <c r="L116" s="17" t="str">
        <f t="shared" si="9"/>
        <v/>
      </c>
      <c r="M116" s="17" t="str">
        <f t="shared" si="9"/>
        <v/>
      </c>
      <c r="N116" s="17" t="str">
        <f t="shared" si="9"/>
        <v/>
      </c>
      <c r="O116" s="17" t="str">
        <f t="shared" si="9"/>
        <v/>
      </c>
    </row>
    <row r="117" spans="2:15" x14ac:dyDescent="0.2">
      <c r="B117" s="40"/>
      <c r="C117" s="1" t="str">
        <f>IF(B117="","",VLOOKUP(B117,'base élèves'!$A$2:$D$525,2))</f>
        <v/>
      </c>
      <c r="D117" s="1" t="str">
        <f>IF(B117="","",VLOOKUP(B117,'base élèves'!$A$2:$D$525,3))</f>
        <v/>
      </c>
      <c r="E117" s="1" t="str">
        <f>IF(B117="","",VLOOKUP(B117,'base élèves'!$A$2:$D$525,4))</f>
        <v/>
      </c>
      <c r="F117" s="17" t="str">
        <f t="shared" si="10"/>
        <v/>
      </c>
      <c r="G117" s="17" t="str">
        <f t="shared" si="10"/>
        <v/>
      </c>
      <c r="H117" s="17" t="str">
        <f t="shared" si="10"/>
        <v/>
      </c>
      <c r="I117" s="17" t="str">
        <f t="shared" si="10"/>
        <v/>
      </c>
      <c r="J117" s="17" t="str">
        <f t="shared" si="10"/>
        <v/>
      </c>
      <c r="K117" s="17" t="str">
        <f t="shared" si="9"/>
        <v/>
      </c>
      <c r="L117" s="17" t="str">
        <f t="shared" si="9"/>
        <v/>
      </c>
      <c r="M117" s="17" t="str">
        <f t="shared" si="9"/>
        <v/>
      </c>
      <c r="N117" s="17" t="str">
        <f t="shared" si="9"/>
        <v/>
      </c>
      <c r="O117" s="17" t="str">
        <f t="shared" si="9"/>
        <v/>
      </c>
    </row>
    <row r="118" spans="2:15" x14ac:dyDescent="0.2">
      <c r="B118" s="40"/>
      <c r="C118" s="1" t="str">
        <f>IF(B118="","",VLOOKUP(B118,'base élèves'!$A$2:$D$525,2))</f>
        <v/>
      </c>
      <c r="D118" s="1" t="str">
        <f>IF(B118="","",VLOOKUP(B118,'base élèves'!$A$2:$D$525,3))</f>
        <v/>
      </c>
      <c r="E118" s="1" t="str">
        <f>IF(B118="","",VLOOKUP(B118,'base élèves'!$A$2:$D$525,4))</f>
        <v/>
      </c>
      <c r="F118" s="17" t="str">
        <f t="shared" si="10"/>
        <v/>
      </c>
      <c r="G118" s="17" t="str">
        <f t="shared" si="10"/>
        <v/>
      </c>
      <c r="H118" s="17" t="str">
        <f t="shared" si="10"/>
        <v/>
      </c>
      <c r="I118" s="17" t="str">
        <f t="shared" si="10"/>
        <v/>
      </c>
      <c r="J118" s="17" t="str">
        <f t="shared" si="10"/>
        <v/>
      </c>
      <c r="K118" s="17" t="str">
        <f t="shared" si="9"/>
        <v/>
      </c>
      <c r="L118" s="17" t="str">
        <f t="shared" si="9"/>
        <v/>
      </c>
      <c r="M118" s="17" t="str">
        <f t="shared" si="9"/>
        <v/>
      </c>
      <c r="N118" s="17" t="str">
        <f t="shared" si="9"/>
        <v/>
      </c>
      <c r="O118" s="17" t="str">
        <f t="shared" si="9"/>
        <v/>
      </c>
    </row>
    <row r="119" spans="2:15" x14ac:dyDescent="0.2">
      <c r="B119" s="40"/>
      <c r="C119" s="1" t="str">
        <f>IF(B119="","",VLOOKUP(B119,'base élèves'!$A$2:$D$525,2))</f>
        <v/>
      </c>
      <c r="D119" s="1" t="str">
        <f>IF(B119="","",VLOOKUP(B119,'base élèves'!$A$2:$D$525,3))</f>
        <v/>
      </c>
      <c r="E119" s="1" t="str">
        <f>IF(B119="","",VLOOKUP(B119,'base élèves'!$A$2:$D$525,4))</f>
        <v/>
      </c>
      <c r="F119" s="17" t="str">
        <f t="shared" si="10"/>
        <v/>
      </c>
      <c r="G119" s="17" t="str">
        <f t="shared" si="10"/>
        <v/>
      </c>
      <c r="H119" s="17" t="str">
        <f t="shared" si="10"/>
        <v/>
      </c>
      <c r="I119" s="17" t="str">
        <f t="shared" si="10"/>
        <v/>
      </c>
      <c r="J119" s="17" t="str">
        <f t="shared" si="10"/>
        <v/>
      </c>
      <c r="K119" s="17" t="str">
        <f t="shared" si="9"/>
        <v/>
      </c>
      <c r="L119" s="17" t="str">
        <f t="shared" si="9"/>
        <v/>
      </c>
      <c r="M119" s="17" t="str">
        <f t="shared" si="9"/>
        <v/>
      </c>
      <c r="N119" s="17" t="str">
        <f t="shared" si="9"/>
        <v/>
      </c>
      <c r="O119" s="17" t="str">
        <f t="shared" si="9"/>
        <v/>
      </c>
    </row>
    <row r="120" spans="2:15" x14ac:dyDescent="0.2">
      <c r="B120" s="40"/>
      <c r="C120" s="1" t="str">
        <f>IF(B120="","",VLOOKUP(B120,'base élèves'!$A$2:$D$525,2))</f>
        <v/>
      </c>
      <c r="D120" s="1" t="str">
        <f>IF(B120="","",VLOOKUP(B120,'base élèves'!$A$2:$D$525,3))</f>
        <v/>
      </c>
      <c r="E120" s="1" t="str">
        <f>IF(B120="","",VLOOKUP(B120,'base élèves'!$A$2:$D$525,4))</f>
        <v/>
      </c>
      <c r="F120" s="17" t="str">
        <f t="shared" si="10"/>
        <v/>
      </c>
      <c r="G120" s="17" t="str">
        <f t="shared" si="10"/>
        <v/>
      </c>
      <c r="H120" s="17" t="str">
        <f t="shared" si="10"/>
        <v/>
      </c>
      <c r="I120" s="17" t="str">
        <f t="shared" si="10"/>
        <v/>
      </c>
      <c r="J120" s="17" t="str">
        <f t="shared" si="10"/>
        <v/>
      </c>
      <c r="K120" s="17" t="str">
        <f t="shared" si="9"/>
        <v/>
      </c>
      <c r="L120" s="17" t="str">
        <f t="shared" si="9"/>
        <v/>
      </c>
      <c r="M120" s="17" t="str">
        <f t="shared" si="9"/>
        <v/>
      </c>
      <c r="N120" s="17" t="str">
        <f t="shared" si="9"/>
        <v/>
      </c>
      <c r="O120" s="17" t="str">
        <f t="shared" si="9"/>
        <v/>
      </c>
    </row>
    <row r="121" spans="2:15" x14ac:dyDescent="0.2">
      <c r="B121" s="40"/>
      <c r="C121" s="1" t="str">
        <f>IF(B121="","",VLOOKUP(B121,'base élèves'!$A$2:$D$525,2))</f>
        <v/>
      </c>
      <c r="D121" s="1" t="str">
        <f>IF(B121="","",VLOOKUP(B121,'base élèves'!$A$2:$D$525,3))</f>
        <v/>
      </c>
      <c r="E121" s="1" t="str">
        <f>IF(B121="","",VLOOKUP(B121,'base élèves'!$A$2:$D$525,4))</f>
        <v/>
      </c>
      <c r="F121" s="17" t="str">
        <f t="shared" si="10"/>
        <v/>
      </c>
      <c r="G121" s="17" t="str">
        <f t="shared" si="10"/>
        <v/>
      </c>
      <c r="H121" s="17" t="str">
        <f t="shared" si="10"/>
        <v/>
      </c>
      <c r="I121" s="17" t="str">
        <f t="shared" si="10"/>
        <v/>
      </c>
      <c r="J121" s="17" t="str">
        <f t="shared" si="10"/>
        <v/>
      </c>
      <c r="K121" s="17" t="str">
        <f t="shared" si="9"/>
        <v/>
      </c>
      <c r="L121" s="17" t="str">
        <f t="shared" si="9"/>
        <v/>
      </c>
      <c r="M121" s="17" t="str">
        <f t="shared" si="9"/>
        <v/>
      </c>
      <c r="N121" s="17" t="str">
        <f t="shared" si="9"/>
        <v/>
      </c>
      <c r="O121" s="17" t="str">
        <f t="shared" si="9"/>
        <v/>
      </c>
    </row>
    <row r="122" spans="2:15" x14ac:dyDescent="0.2">
      <c r="B122" s="40"/>
      <c r="C122" s="1" t="str">
        <f>IF(B122="","",VLOOKUP(B122,'base élèves'!$A$2:$D$525,2))</f>
        <v/>
      </c>
      <c r="D122" s="1" t="str">
        <f>IF(B122="","",VLOOKUP(B122,'base élèves'!$A$2:$D$525,3))</f>
        <v/>
      </c>
      <c r="E122" s="1" t="str">
        <f>IF(B122="","",VLOOKUP(B122,'base élèves'!$A$2:$D$525,4))</f>
        <v/>
      </c>
      <c r="F122" s="17" t="str">
        <f t="shared" si="10"/>
        <v/>
      </c>
      <c r="G122" s="17" t="str">
        <f t="shared" si="10"/>
        <v/>
      </c>
      <c r="H122" s="17" t="str">
        <f t="shared" si="10"/>
        <v/>
      </c>
      <c r="I122" s="17" t="str">
        <f t="shared" si="10"/>
        <v/>
      </c>
      <c r="J122" s="17" t="str">
        <f t="shared" si="10"/>
        <v/>
      </c>
      <c r="K122" s="17" t="str">
        <f t="shared" si="9"/>
        <v/>
      </c>
      <c r="L122" s="17" t="str">
        <f t="shared" si="9"/>
        <v/>
      </c>
      <c r="M122" s="17" t="str">
        <f t="shared" si="9"/>
        <v/>
      </c>
      <c r="N122" s="17" t="str">
        <f t="shared" si="9"/>
        <v/>
      </c>
      <c r="O122" s="17" t="str">
        <f t="shared" si="9"/>
        <v/>
      </c>
    </row>
    <row r="123" spans="2:15" x14ac:dyDescent="0.2">
      <c r="B123" s="40"/>
      <c r="C123" s="1" t="str">
        <f>IF(B123="","",VLOOKUP(B123,'base élèves'!$A$2:$D$525,2))</f>
        <v/>
      </c>
      <c r="D123" s="1" t="str">
        <f>IF(B123="","",VLOOKUP(B123,'base élèves'!$A$2:$D$525,3))</f>
        <v/>
      </c>
      <c r="E123" s="1" t="str">
        <f>IF(B123="","",VLOOKUP(B123,'base élèves'!$A$2:$D$525,4))</f>
        <v/>
      </c>
      <c r="F123" s="17" t="str">
        <f t="shared" si="10"/>
        <v/>
      </c>
      <c r="G123" s="17" t="str">
        <f t="shared" si="10"/>
        <v/>
      </c>
      <c r="H123" s="17" t="str">
        <f t="shared" si="10"/>
        <v/>
      </c>
      <c r="I123" s="17" t="str">
        <f t="shared" si="10"/>
        <v/>
      </c>
      <c r="J123" s="17" t="str">
        <f t="shared" si="10"/>
        <v/>
      </c>
      <c r="K123" s="17" t="str">
        <f t="shared" si="9"/>
        <v/>
      </c>
      <c r="L123" s="17" t="str">
        <f t="shared" si="9"/>
        <v/>
      </c>
      <c r="M123" s="17" t="str">
        <f t="shared" si="9"/>
        <v/>
      </c>
      <c r="N123" s="17" t="str">
        <f t="shared" si="9"/>
        <v/>
      </c>
      <c r="O123" s="17" t="str">
        <f t="shared" si="9"/>
        <v/>
      </c>
    </row>
    <row r="124" spans="2:15" x14ac:dyDescent="0.2">
      <c r="B124" s="40"/>
      <c r="C124" s="1" t="str">
        <f>IF(B124="","",VLOOKUP(B124,'base élèves'!$A$2:$D$525,2))</f>
        <v/>
      </c>
      <c r="D124" s="1" t="str">
        <f>IF(B124="","",VLOOKUP(B124,'base élèves'!$A$2:$D$525,3))</f>
        <v/>
      </c>
      <c r="E124" s="1" t="str">
        <f>IF(B124="","",VLOOKUP(B124,'base élèves'!$A$2:$D$525,4))</f>
        <v/>
      </c>
      <c r="F124" s="17" t="str">
        <f t="shared" si="10"/>
        <v/>
      </c>
      <c r="G124" s="17" t="str">
        <f t="shared" si="10"/>
        <v/>
      </c>
      <c r="H124" s="17" t="str">
        <f t="shared" si="10"/>
        <v/>
      </c>
      <c r="I124" s="17" t="str">
        <f t="shared" si="10"/>
        <v/>
      </c>
      <c r="J124" s="17" t="str">
        <f t="shared" si="10"/>
        <v/>
      </c>
      <c r="K124" s="17" t="str">
        <f t="shared" si="9"/>
        <v/>
      </c>
      <c r="L124" s="17" t="str">
        <f t="shared" si="9"/>
        <v/>
      </c>
      <c r="M124" s="17" t="str">
        <f t="shared" si="9"/>
        <v/>
      </c>
      <c r="N124" s="17" t="str">
        <f t="shared" si="9"/>
        <v/>
      </c>
      <c r="O124" s="17" t="str">
        <f t="shared" si="9"/>
        <v/>
      </c>
    </row>
    <row r="125" spans="2:15" x14ac:dyDescent="0.2">
      <c r="B125" s="40"/>
      <c r="C125" s="1" t="str">
        <f>IF(B125="","",VLOOKUP(B125,'base élèves'!$A$2:$D$525,2))</f>
        <v/>
      </c>
      <c r="D125" s="1" t="str">
        <f>IF(B125="","",VLOOKUP(B125,'base élèves'!$A$2:$D$525,3))</f>
        <v/>
      </c>
      <c r="E125" s="1" t="str">
        <f>IF(B125="","",VLOOKUP(B125,'base élèves'!$A$2:$D$525,4))</f>
        <v/>
      </c>
      <c r="F125" s="17" t="str">
        <f t="shared" si="10"/>
        <v/>
      </c>
      <c r="G125" s="17" t="str">
        <f t="shared" si="10"/>
        <v/>
      </c>
      <c r="H125" s="17" t="str">
        <f t="shared" si="10"/>
        <v/>
      </c>
      <c r="I125" s="17" t="str">
        <f t="shared" si="10"/>
        <v/>
      </c>
      <c r="J125" s="17" t="str">
        <f t="shared" si="10"/>
        <v/>
      </c>
      <c r="K125" s="17" t="str">
        <f t="shared" si="9"/>
        <v/>
      </c>
      <c r="L125" s="17" t="str">
        <f t="shared" si="9"/>
        <v/>
      </c>
      <c r="M125" s="17" t="str">
        <f t="shared" si="9"/>
        <v/>
      </c>
      <c r="N125" s="17" t="str">
        <f t="shared" si="9"/>
        <v/>
      </c>
      <c r="O125" s="17" t="str">
        <f t="shared" si="9"/>
        <v/>
      </c>
    </row>
    <row r="126" spans="2:15" x14ac:dyDescent="0.2">
      <c r="B126" s="40"/>
      <c r="C126" s="1" t="str">
        <f>IF(B126="","",VLOOKUP(B126,'base élèves'!$A$2:$D$525,2))</f>
        <v/>
      </c>
      <c r="D126" s="1" t="str">
        <f>IF(B126="","",VLOOKUP(B126,'base élèves'!$A$2:$D$525,3))</f>
        <v/>
      </c>
      <c r="E126" s="1" t="str">
        <f>IF(B126="","",VLOOKUP(B126,'base élèves'!$A$2:$D$525,4))</f>
        <v/>
      </c>
      <c r="F126" s="17" t="str">
        <f t="shared" si="10"/>
        <v/>
      </c>
      <c r="G126" s="17" t="str">
        <f t="shared" si="10"/>
        <v/>
      </c>
      <c r="H126" s="17" t="str">
        <f t="shared" si="10"/>
        <v/>
      </c>
      <c r="I126" s="17" t="str">
        <f t="shared" si="10"/>
        <v/>
      </c>
      <c r="J126" s="17" t="str">
        <f t="shared" si="10"/>
        <v/>
      </c>
      <c r="K126" s="17" t="str">
        <f t="shared" si="9"/>
        <v/>
      </c>
      <c r="L126" s="17" t="str">
        <f t="shared" si="9"/>
        <v/>
      </c>
      <c r="M126" s="17" t="str">
        <f t="shared" si="9"/>
        <v/>
      </c>
      <c r="N126" s="17" t="str">
        <f t="shared" si="9"/>
        <v/>
      </c>
      <c r="O126" s="17" t="str">
        <f t="shared" si="9"/>
        <v/>
      </c>
    </row>
    <row r="127" spans="2:15" x14ac:dyDescent="0.2">
      <c r="B127" s="40"/>
      <c r="C127" s="1" t="str">
        <f>IF(B127="","",VLOOKUP(B127,'base élèves'!$A$2:$D$525,2))</f>
        <v/>
      </c>
      <c r="D127" s="1" t="str">
        <f>IF(B127="","",VLOOKUP(B127,'base élèves'!$A$2:$D$525,3))</f>
        <v/>
      </c>
      <c r="E127" s="1" t="str">
        <f>IF(B127="","",VLOOKUP(B127,'base élèves'!$A$2:$D$525,4))</f>
        <v/>
      </c>
      <c r="F127" s="17" t="str">
        <f t="shared" si="10"/>
        <v/>
      </c>
      <c r="G127" s="17" t="str">
        <f t="shared" si="10"/>
        <v/>
      </c>
      <c r="H127" s="17" t="str">
        <f t="shared" si="10"/>
        <v/>
      </c>
      <c r="I127" s="17" t="str">
        <f t="shared" si="10"/>
        <v/>
      </c>
      <c r="J127" s="17" t="str">
        <f t="shared" si="10"/>
        <v/>
      </c>
      <c r="K127" s="17" t="str">
        <f t="shared" si="9"/>
        <v/>
      </c>
      <c r="L127" s="17" t="str">
        <f t="shared" si="9"/>
        <v/>
      </c>
      <c r="M127" s="17" t="str">
        <f t="shared" si="9"/>
        <v/>
      </c>
      <c r="N127" s="17" t="str">
        <f t="shared" si="9"/>
        <v/>
      </c>
      <c r="O127" s="17" t="str">
        <f t="shared" si="9"/>
        <v/>
      </c>
    </row>
    <row r="128" spans="2:15" x14ac:dyDescent="0.2">
      <c r="B128" s="40"/>
      <c r="C128" s="1" t="str">
        <f>IF(B128="","",VLOOKUP(B128,'base élèves'!$A$2:$D$525,2))</f>
        <v/>
      </c>
      <c r="D128" s="1" t="str">
        <f>IF(B128="","",VLOOKUP(B128,'base élèves'!$A$2:$D$525,3))</f>
        <v/>
      </c>
      <c r="E128" s="1" t="str">
        <f>IF(B128="","",VLOOKUP(B128,'base élèves'!$A$2:$D$525,4))</f>
        <v/>
      </c>
      <c r="F128" s="17" t="str">
        <f t="shared" si="10"/>
        <v/>
      </c>
      <c r="G128" s="17" t="str">
        <f t="shared" si="10"/>
        <v/>
      </c>
      <c r="H128" s="17" t="str">
        <f t="shared" si="10"/>
        <v/>
      </c>
      <c r="I128" s="17" t="str">
        <f t="shared" si="10"/>
        <v/>
      </c>
      <c r="J128" s="17" t="str">
        <f t="shared" si="10"/>
        <v/>
      </c>
      <c r="K128" s="17" t="str">
        <f t="shared" si="9"/>
        <v/>
      </c>
      <c r="L128" s="17" t="str">
        <f t="shared" si="9"/>
        <v/>
      </c>
      <c r="M128" s="17" t="str">
        <f t="shared" si="9"/>
        <v/>
      </c>
      <c r="N128" s="17" t="str">
        <f t="shared" si="9"/>
        <v/>
      </c>
      <c r="O128" s="17" t="str">
        <f t="shared" si="9"/>
        <v/>
      </c>
    </row>
    <row r="129" spans="2:15" x14ac:dyDescent="0.2">
      <c r="B129" s="40"/>
      <c r="C129" s="1" t="str">
        <f>IF(B129="","",VLOOKUP(B129,'base élèves'!$A$2:$D$525,2))</f>
        <v/>
      </c>
      <c r="D129" s="1" t="str">
        <f>IF(B129="","",VLOOKUP(B129,'base élèves'!$A$2:$D$525,3))</f>
        <v/>
      </c>
      <c r="E129" s="1" t="str">
        <f>IF(B129="","",VLOOKUP(B129,'base élèves'!$A$2:$D$525,4))</f>
        <v/>
      </c>
      <c r="F129" s="17" t="str">
        <f t="shared" si="10"/>
        <v/>
      </c>
      <c r="G129" s="17" t="str">
        <f t="shared" si="10"/>
        <v/>
      </c>
      <c r="H129" s="17" t="str">
        <f t="shared" si="10"/>
        <v/>
      </c>
      <c r="I129" s="17" t="str">
        <f t="shared" si="10"/>
        <v/>
      </c>
      <c r="J129" s="17" t="str">
        <f t="shared" si="10"/>
        <v/>
      </c>
      <c r="K129" s="17" t="str">
        <f t="shared" si="9"/>
        <v/>
      </c>
      <c r="L129" s="17" t="str">
        <f t="shared" si="9"/>
        <v/>
      </c>
      <c r="M129" s="17" t="str">
        <f t="shared" si="9"/>
        <v/>
      </c>
      <c r="N129" s="17" t="str">
        <f t="shared" si="9"/>
        <v/>
      </c>
      <c r="O129" s="17" t="str">
        <f t="shared" si="9"/>
        <v/>
      </c>
    </row>
    <row r="130" spans="2:15" x14ac:dyDescent="0.2">
      <c r="B130" s="41"/>
      <c r="C130" s="1" t="str">
        <f>IF(B130="","",VLOOKUP(B130,'base élèves'!$A$2:$D$525,2))</f>
        <v/>
      </c>
      <c r="D130" s="1" t="str">
        <f>IF(B130="","",VLOOKUP(B130,'base élèves'!$A$2:$D$525,3))</f>
        <v/>
      </c>
      <c r="E130" s="1" t="str">
        <f>IF(B130="","",VLOOKUP(B130,'base élèves'!$A$2:$D$525,4))</f>
        <v/>
      </c>
      <c r="F130" s="17" t="str">
        <f t="shared" si="10"/>
        <v/>
      </c>
      <c r="G130" s="17" t="str">
        <f t="shared" si="10"/>
        <v/>
      </c>
      <c r="H130" s="17" t="str">
        <f t="shared" si="10"/>
        <v/>
      </c>
      <c r="I130" s="17" t="str">
        <f t="shared" si="10"/>
        <v/>
      </c>
      <c r="J130" s="17" t="str">
        <f t="shared" si="10"/>
        <v/>
      </c>
      <c r="K130" s="17" t="str">
        <f t="shared" si="9"/>
        <v/>
      </c>
      <c r="L130" s="17" t="str">
        <f t="shared" si="9"/>
        <v/>
      </c>
      <c r="M130" s="17" t="str">
        <f t="shared" si="9"/>
        <v/>
      </c>
      <c r="N130" s="17" t="str">
        <f t="shared" si="9"/>
        <v/>
      </c>
      <c r="O130" s="17" t="str">
        <f t="shared" si="9"/>
        <v/>
      </c>
    </row>
    <row r="131" spans="2:15" x14ac:dyDescent="0.2">
      <c r="B131" s="41"/>
      <c r="C131" s="1" t="str">
        <f>IF(B131="","",VLOOKUP(B131,'base élèves'!$A$2:$D$525,2))</f>
        <v/>
      </c>
      <c r="D131" s="1" t="str">
        <f>IF(B131="","",VLOOKUP(B131,'base élèves'!$A$2:$D$525,3))</f>
        <v/>
      </c>
      <c r="E131" s="1" t="str">
        <f>IF(B131="","",VLOOKUP(B131,'base élèves'!$A$2:$D$525,4))</f>
        <v/>
      </c>
      <c r="F131" s="17" t="str">
        <f t="shared" si="10"/>
        <v/>
      </c>
      <c r="G131" s="17" t="str">
        <f t="shared" si="10"/>
        <v/>
      </c>
      <c r="H131" s="17" t="str">
        <f t="shared" si="10"/>
        <v/>
      </c>
      <c r="I131" s="17" t="str">
        <f t="shared" si="10"/>
        <v/>
      </c>
      <c r="J131" s="17" t="str">
        <f t="shared" si="10"/>
        <v/>
      </c>
      <c r="K131" s="17" t="str">
        <f t="shared" si="9"/>
        <v/>
      </c>
      <c r="L131" s="17" t="str">
        <f t="shared" si="9"/>
        <v/>
      </c>
      <c r="M131" s="17" t="str">
        <f t="shared" si="9"/>
        <v/>
      </c>
      <c r="N131" s="17" t="str">
        <f t="shared" si="9"/>
        <v/>
      </c>
      <c r="O131" s="17" t="str">
        <f t="shared" si="9"/>
        <v/>
      </c>
    </row>
    <row r="132" spans="2:15" x14ac:dyDescent="0.2">
      <c r="B132" s="41"/>
      <c r="C132" s="1" t="str">
        <f>IF(B132="","",VLOOKUP(B132,'base élèves'!$A$2:$D$525,2))</f>
        <v/>
      </c>
      <c r="D132" s="1" t="str">
        <f>IF(B132="","",VLOOKUP(B132,'base élèves'!$A$2:$D$525,3))</f>
        <v/>
      </c>
      <c r="E132" s="1" t="str">
        <f>IF(B132="","",VLOOKUP(B132,'base élèves'!$A$2:$D$525,4))</f>
        <v/>
      </c>
      <c r="F132" s="17" t="str">
        <f t="shared" si="10"/>
        <v/>
      </c>
      <c r="G132" s="17" t="str">
        <f t="shared" si="10"/>
        <v/>
      </c>
      <c r="H132" s="17" t="str">
        <f t="shared" si="10"/>
        <v/>
      </c>
      <c r="I132" s="17" t="str">
        <f t="shared" si="10"/>
        <v/>
      </c>
      <c r="J132" s="17" t="str">
        <f t="shared" si="10"/>
        <v/>
      </c>
      <c r="K132" s="17" t="str">
        <f t="shared" si="9"/>
        <v/>
      </c>
      <c r="L132" s="17" t="str">
        <f t="shared" si="9"/>
        <v/>
      </c>
      <c r="M132" s="17" t="str">
        <f t="shared" si="9"/>
        <v/>
      </c>
      <c r="N132" s="17" t="str">
        <f t="shared" si="9"/>
        <v/>
      </c>
      <c r="O132" s="17" t="str">
        <f t="shared" si="9"/>
        <v/>
      </c>
    </row>
    <row r="133" spans="2:15" x14ac:dyDescent="0.2">
      <c r="B133" s="41"/>
      <c r="C133" s="1" t="str">
        <f>IF(B133="","",VLOOKUP(B133,'base élèves'!$A$2:$D$525,2))</f>
        <v/>
      </c>
      <c r="D133" s="1" t="str">
        <f>IF(B133="","",VLOOKUP(B133,'base élèves'!$A$2:$D$525,3))</f>
        <v/>
      </c>
      <c r="E133" s="1" t="str">
        <f>IF(B133="","",VLOOKUP(B133,'base élèves'!$A$2:$D$525,4))</f>
        <v/>
      </c>
      <c r="F133" s="17" t="str">
        <f t="shared" si="10"/>
        <v/>
      </c>
      <c r="G133" s="17" t="str">
        <f t="shared" si="10"/>
        <v/>
      </c>
      <c r="H133" s="17" t="str">
        <f t="shared" si="10"/>
        <v/>
      </c>
      <c r="I133" s="17" t="str">
        <f t="shared" si="10"/>
        <v/>
      </c>
      <c r="J133" s="17" t="str">
        <f t="shared" si="10"/>
        <v/>
      </c>
      <c r="K133" s="17" t="str">
        <f t="shared" si="9"/>
        <v/>
      </c>
      <c r="L133" s="17" t="str">
        <f t="shared" si="9"/>
        <v/>
      </c>
      <c r="M133" s="17" t="str">
        <f t="shared" si="9"/>
        <v/>
      </c>
      <c r="N133" s="17" t="str">
        <f t="shared" si="9"/>
        <v/>
      </c>
      <c r="O133" s="17" t="str">
        <f t="shared" si="9"/>
        <v/>
      </c>
    </row>
    <row r="134" spans="2:15" x14ac:dyDescent="0.2">
      <c r="B134" s="41"/>
      <c r="C134" s="1" t="str">
        <f>IF(B134="","",VLOOKUP(B134,'base élèves'!$A$2:$D$525,2))</f>
        <v/>
      </c>
      <c r="D134" s="1" t="str">
        <f>IF(B134="","",VLOOKUP(B134,'base élèves'!$A$2:$D$525,3))</f>
        <v/>
      </c>
      <c r="E134" s="1" t="str">
        <f>IF(B134="","",VLOOKUP(B134,'base élèves'!$A$2:$D$525,4))</f>
        <v/>
      </c>
      <c r="F134" s="17" t="str">
        <f t="shared" si="10"/>
        <v/>
      </c>
      <c r="G134" s="17" t="str">
        <f t="shared" si="10"/>
        <v/>
      </c>
      <c r="H134" s="17" t="str">
        <f t="shared" si="10"/>
        <v/>
      </c>
      <c r="I134" s="17" t="str">
        <f t="shared" si="10"/>
        <v/>
      </c>
      <c r="J134" s="17" t="str">
        <f t="shared" si="10"/>
        <v/>
      </c>
      <c r="K134" s="17" t="str">
        <f t="shared" si="9"/>
        <v/>
      </c>
      <c r="L134" s="17" t="str">
        <f t="shared" si="9"/>
        <v/>
      </c>
      <c r="M134" s="17" t="str">
        <f t="shared" si="9"/>
        <v/>
      </c>
      <c r="N134" s="17" t="str">
        <f t="shared" si="9"/>
        <v/>
      </c>
      <c r="O134" s="17" t="str">
        <f t="shared" si="9"/>
        <v/>
      </c>
    </row>
    <row r="135" spans="2:15" x14ac:dyDescent="0.2">
      <c r="B135" s="41"/>
      <c r="C135" s="1" t="str">
        <f>IF(B135="","",VLOOKUP(B135,'base élèves'!$A$2:$D$525,2))</f>
        <v/>
      </c>
      <c r="D135" s="1" t="str">
        <f>IF(B135="","",VLOOKUP(B135,'base élèves'!$A$2:$D$525,3))</f>
        <v/>
      </c>
      <c r="E135" s="1" t="str">
        <f>IF(B135="","",VLOOKUP(B135,'base élèves'!$A$2:$D$525,4))</f>
        <v/>
      </c>
      <c r="F135" s="17" t="str">
        <f t="shared" si="10"/>
        <v/>
      </c>
      <c r="G135" s="17" t="str">
        <f t="shared" si="10"/>
        <v/>
      </c>
      <c r="H135" s="17" t="str">
        <f t="shared" si="10"/>
        <v/>
      </c>
      <c r="I135" s="17" t="str">
        <f t="shared" si="10"/>
        <v/>
      </c>
      <c r="J135" s="17" t="str">
        <f t="shared" si="10"/>
        <v/>
      </c>
      <c r="K135" s="17" t="str">
        <f t="shared" si="9"/>
        <v/>
      </c>
      <c r="L135" s="17" t="str">
        <f t="shared" si="9"/>
        <v/>
      </c>
      <c r="M135" s="17" t="str">
        <f t="shared" si="9"/>
        <v/>
      </c>
      <c r="N135" s="17" t="str">
        <f t="shared" si="9"/>
        <v/>
      </c>
      <c r="O135" s="17" t="str">
        <f t="shared" si="9"/>
        <v/>
      </c>
    </row>
    <row r="136" spans="2:15" x14ac:dyDescent="0.2">
      <c r="B136" s="41"/>
      <c r="C136" s="1" t="str">
        <f>IF(B136="","",VLOOKUP(B136,'base élèves'!$A$2:$D$525,2))</f>
        <v/>
      </c>
      <c r="D136" s="1" t="str">
        <f>IF(B136="","",VLOOKUP(B136,'base élèves'!$A$2:$D$525,3))</f>
        <v/>
      </c>
      <c r="E136" s="1" t="str">
        <f>IF(B136="","",VLOOKUP(B136,'base élèves'!$A$2:$D$525,4))</f>
        <v/>
      </c>
      <c r="F136" s="17" t="str">
        <f t="shared" si="10"/>
        <v/>
      </c>
      <c r="G136" s="17" t="str">
        <f t="shared" si="10"/>
        <v/>
      </c>
      <c r="H136" s="17" t="str">
        <f t="shared" si="10"/>
        <v/>
      </c>
      <c r="I136" s="17" t="str">
        <f t="shared" si="10"/>
        <v/>
      </c>
      <c r="J136" s="17" t="str">
        <f t="shared" si="10"/>
        <v/>
      </c>
      <c r="K136" s="17" t="str">
        <f t="shared" si="9"/>
        <v/>
      </c>
      <c r="L136" s="17" t="str">
        <f t="shared" si="9"/>
        <v/>
      </c>
      <c r="M136" s="17" t="str">
        <f t="shared" si="9"/>
        <v/>
      </c>
      <c r="N136" s="17" t="str">
        <f t="shared" si="9"/>
        <v/>
      </c>
      <c r="O136" s="17" t="str">
        <f t="shared" si="9"/>
        <v/>
      </c>
    </row>
    <row r="137" spans="2:15" x14ac:dyDescent="0.2">
      <c r="B137" s="41"/>
      <c r="C137" s="1" t="str">
        <f>IF(B137="","",VLOOKUP(B137,'base élèves'!$A$2:$D$525,2))</f>
        <v/>
      </c>
      <c r="D137" s="1" t="str">
        <f>IF(B137="","",VLOOKUP(B137,'base élèves'!$A$2:$D$525,3))</f>
        <v/>
      </c>
      <c r="E137" s="1" t="str">
        <f>IF(B137="","",VLOOKUP(B137,'base élèves'!$A$2:$D$525,4))</f>
        <v/>
      </c>
      <c r="F137" s="17" t="str">
        <f t="shared" si="10"/>
        <v/>
      </c>
      <c r="G137" s="17" t="str">
        <f t="shared" si="10"/>
        <v/>
      </c>
      <c r="H137" s="17" t="str">
        <f t="shared" si="10"/>
        <v/>
      </c>
      <c r="I137" s="17" t="str">
        <f t="shared" si="10"/>
        <v/>
      </c>
      <c r="J137" s="17" t="str">
        <f t="shared" si="10"/>
        <v/>
      </c>
      <c r="K137" s="17" t="str">
        <f t="shared" si="9"/>
        <v/>
      </c>
      <c r="L137" s="17" t="str">
        <f t="shared" si="9"/>
        <v/>
      </c>
      <c r="M137" s="17" t="str">
        <f t="shared" si="9"/>
        <v/>
      </c>
      <c r="N137" s="17" t="str">
        <f t="shared" si="9"/>
        <v/>
      </c>
      <c r="O137" s="17" t="str">
        <f t="shared" si="9"/>
        <v/>
      </c>
    </row>
    <row r="138" spans="2:15" x14ac:dyDescent="0.2">
      <c r="B138" s="41"/>
      <c r="C138" s="1" t="str">
        <f>IF(B138="","",VLOOKUP(B138,'base élèves'!$A$2:$D$525,2))</f>
        <v/>
      </c>
      <c r="D138" s="1" t="str">
        <f>IF(B138="","",VLOOKUP(B138,'base élèves'!$A$2:$D$525,3))</f>
        <v/>
      </c>
      <c r="E138" s="1" t="str">
        <f>IF(B138="","",VLOOKUP(B138,'base élèves'!$A$2:$D$525,4))</f>
        <v/>
      </c>
      <c r="F138" s="17" t="str">
        <f t="shared" si="10"/>
        <v/>
      </c>
      <c r="G138" s="17" t="str">
        <f t="shared" si="10"/>
        <v/>
      </c>
      <c r="H138" s="17" t="str">
        <f t="shared" si="10"/>
        <v/>
      </c>
      <c r="I138" s="17" t="str">
        <f t="shared" si="10"/>
        <v/>
      </c>
      <c r="J138" s="17" t="str">
        <f t="shared" si="10"/>
        <v/>
      </c>
      <c r="K138" s="17" t="str">
        <f t="shared" si="9"/>
        <v/>
      </c>
      <c r="L138" s="17" t="str">
        <f t="shared" si="9"/>
        <v/>
      </c>
      <c r="M138" s="17" t="str">
        <f t="shared" si="9"/>
        <v/>
      </c>
      <c r="N138" s="17" t="str">
        <f t="shared" si="9"/>
        <v/>
      </c>
      <c r="O138" s="17" t="str">
        <f t="shared" si="9"/>
        <v/>
      </c>
    </row>
    <row r="139" spans="2:15" x14ac:dyDescent="0.2">
      <c r="B139" s="41"/>
      <c r="C139" s="1" t="str">
        <f>IF(B139="","",VLOOKUP(B139,'base élèves'!$A$2:$D$525,2))</f>
        <v/>
      </c>
      <c r="D139" s="1" t="str">
        <f>IF(B139="","",VLOOKUP(B139,'base élèves'!$A$2:$D$525,3))</f>
        <v/>
      </c>
      <c r="E139" s="1" t="str">
        <f>IF(B139="","",VLOOKUP(B139,'base élèves'!$A$2:$D$525,4))</f>
        <v/>
      </c>
      <c r="F139" s="17" t="str">
        <f t="shared" si="10"/>
        <v/>
      </c>
      <c r="G139" s="17" t="str">
        <f t="shared" si="10"/>
        <v/>
      </c>
      <c r="H139" s="17" t="str">
        <f t="shared" si="10"/>
        <v/>
      </c>
      <c r="I139" s="17" t="str">
        <f t="shared" si="10"/>
        <v/>
      </c>
      <c r="J139" s="17" t="str">
        <f t="shared" si="10"/>
        <v/>
      </c>
      <c r="K139" s="17" t="str">
        <f t="shared" si="9"/>
        <v/>
      </c>
      <c r="L139" s="17" t="str">
        <f t="shared" si="9"/>
        <v/>
      </c>
      <c r="M139" s="17" t="str">
        <f t="shared" si="9"/>
        <v/>
      </c>
      <c r="N139" s="17" t="str">
        <f t="shared" si="9"/>
        <v/>
      </c>
      <c r="O139" s="17" t="str">
        <f t="shared" si="9"/>
        <v/>
      </c>
    </row>
    <row r="140" spans="2:15" x14ac:dyDescent="0.2">
      <c r="B140" s="41"/>
      <c r="C140" s="1" t="str">
        <f>IF(B140="","",VLOOKUP(B140,'base élèves'!$A$2:$D$525,2))</f>
        <v/>
      </c>
      <c r="D140" s="1" t="str">
        <f>IF(B140="","",VLOOKUP(B140,'base élèves'!$A$2:$D$525,3))</f>
        <v/>
      </c>
      <c r="E140" s="1" t="str">
        <f>IF(B140="","",VLOOKUP(B140,'base élèves'!$A$2:$D$525,4))</f>
        <v/>
      </c>
      <c r="F140" s="17" t="str">
        <f t="shared" si="10"/>
        <v/>
      </c>
      <c r="G140" s="17" t="str">
        <f t="shared" si="10"/>
        <v/>
      </c>
      <c r="H140" s="17" t="str">
        <f t="shared" si="10"/>
        <v/>
      </c>
      <c r="I140" s="17" t="str">
        <f t="shared" si="10"/>
        <v/>
      </c>
      <c r="J140" s="17" t="str">
        <f t="shared" si="10"/>
        <v/>
      </c>
      <c r="K140" s="17" t="str">
        <f t="shared" si="9"/>
        <v/>
      </c>
      <c r="L140" s="17" t="str">
        <f t="shared" si="9"/>
        <v/>
      </c>
      <c r="M140" s="17" t="str">
        <f t="shared" si="9"/>
        <v/>
      </c>
      <c r="N140" s="17" t="str">
        <f t="shared" si="9"/>
        <v/>
      </c>
      <c r="O140" s="17" t="str">
        <f t="shared" si="9"/>
        <v/>
      </c>
    </row>
    <row r="141" spans="2:15" x14ac:dyDescent="0.2">
      <c r="B141" s="41"/>
      <c r="C141" s="1" t="str">
        <f>IF(B141="","",VLOOKUP(B141,'base élèves'!$A$2:$D$525,2))</f>
        <v/>
      </c>
      <c r="D141" s="1" t="str">
        <f>IF(B141="","",VLOOKUP(B141,'base élèves'!$A$2:$D$525,3))</f>
        <v/>
      </c>
      <c r="E141" s="1" t="str">
        <f>IF(B141="","",VLOOKUP(B141,'base élèves'!$A$2:$D$525,4))</f>
        <v/>
      </c>
      <c r="F141" s="17" t="str">
        <f t="shared" si="10"/>
        <v/>
      </c>
      <c r="G141" s="17" t="str">
        <f t="shared" si="10"/>
        <v/>
      </c>
      <c r="H141" s="17" t="str">
        <f t="shared" si="10"/>
        <v/>
      </c>
      <c r="I141" s="17" t="str">
        <f t="shared" si="10"/>
        <v/>
      </c>
      <c r="J141" s="17" t="str">
        <f t="shared" si="10"/>
        <v/>
      </c>
      <c r="K141" s="17" t="str">
        <f t="shared" si="9"/>
        <v/>
      </c>
      <c r="L141" s="17" t="str">
        <f t="shared" si="9"/>
        <v/>
      </c>
      <c r="M141" s="17" t="str">
        <f t="shared" si="9"/>
        <v/>
      </c>
      <c r="N141" s="17" t="str">
        <f t="shared" si="9"/>
        <v/>
      </c>
      <c r="O141" s="17" t="str">
        <f t="shared" si="9"/>
        <v/>
      </c>
    </row>
    <row r="142" spans="2:15" x14ac:dyDescent="0.2">
      <c r="B142" s="41"/>
      <c r="C142" s="1" t="str">
        <f>IF(B142="","",VLOOKUP(B142,'base élèves'!$A$2:$D$525,2))</f>
        <v/>
      </c>
      <c r="D142" s="1" t="str">
        <f>IF(B142="","",VLOOKUP(B142,'base élèves'!$A$2:$D$525,3))</f>
        <v/>
      </c>
      <c r="E142" s="1" t="str">
        <f>IF(B142="","",VLOOKUP(B142,'base élèves'!$A$2:$D$525,4))</f>
        <v/>
      </c>
      <c r="F142" s="17" t="str">
        <f t="shared" si="10"/>
        <v/>
      </c>
      <c r="G142" s="17" t="str">
        <f t="shared" si="10"/>
        <v/>
      </c>
      <c r="H142" s="17" t="str">
        <f t="shared" si="10"/>
        <v/>
      </c>
      <c r="I142" s="17" t="str">
        <f t="shared" si="10"/>
        <v/>
      </c>
      <c r="J142" s="17" t="str">
        <f t="shared" si="10"/>
        <v/>
      </c>
      <c r="K142" s="17" t="str">
        <f t="shared" si="9"/>
        <v/>
      </c>
      <c r="L142" s="17" t="str">
        <f t="shared" si="9"/>
        <v/>
      </c>
      <c r="M142" s="17" t="str">
        <f t="shared" si="9"/>
        <v/>
      </c>
      <c r="N142" s="17" t="str">
        <f t="shared" si="9"/>
        <v/>
      </c>
      <c r="O142" s="17" t="str">
        <f t="shared" si="9"/>
        <v/>
      </c>
    </row>
    <row r="143" spans="2:15" x14ac:dyDescent="0.2">
      <c r="B143" s="41"/>
      <c r="C143" s="1" t="str">
        <f>IF(B143="","",VLOOKUP(B143,'base élèves'!$A$2:$D$525,2))</f>
        <v/>
      </c>
      <c r="D143" s="1" t="str">
        <f>IF(B143="","",VLOOKUP(B143,'base élèves'!$A$2:$D$525,3))</f>
        <v/>
      </c>
      <c r="E143" s="1" t="str">
        <f>IF(B143="","",VLOOKUP(B143,'base élèves'!$A$2:$D$525,4))</f>
        <v/>
      </c>
      <c r="F143" s="17" t="str">
        <f t="shared" si="10"/>
        <v/>
      </c>
      <c r="G143" s="17" t="str">
        <f t="shared" si="10"/>
        <v/>
      </c>
      <c r="H143" s="17" t="str">
        <f t="shared" si="10"/>
        <v/>
      </c>
      <c r="I143" s="17" t="str">
        <f t="shared" si="10"/>
        <v/>
      </c>
      <c r="J143" s="17" t="str">
        <f t="shared" si="10"/>
        <v/>
      </c>
      <c r="K143" s="17" t="str">
        <f t="shared" si="9"/>
        <v/>
      </c>
      <c r="L143" s="17" t="str">
        <f t="shared" si="9"/>
        <v/>
      </c>
      <c r="M143" s="17" t="str">
        <f t="shared" si="9"/>
        <v/>
      </c>
      <c r="N143" s="17" t="str">
        <f t="shared" si="9"/>
        <v/>
      </c>
      <c r="O143" s="17" t="str">
        <f t="shared" si="9"/>
        <v/>
      </c>
    </row>
    <row r="144" spans="2:15" x14ac:dyDescent="0.2">
      <c r="B144" s="41"/>
      <c r="C144" s="1" t="str">
        <f>IF(B144="","",VLOOKUP(B144,'base élèves'!$A$2:$D$525,2))</f>
        <v/>
      </c>
      <c r="D144" s="1" t="str">
        <f>IF(B144="","",VLOOKUP(B144,'base élèves'!$A$2:$D$525,3))</f>
        <v/>
      </c>
      <c r="E144" s="1" t="str">
        <f>IF(B144="","",VLOOKUP(B144,'base élèves'!$A$2:$D$525,4))</f>
        <v/>
      </c>
      <c r="F144" s="17" t="str">
        <f t="shared" si="10"/>
        <v/>
      </c>
      <c r="G144" s="17" t="str">
        <f t="shared" si="10"/>
        <v/>
      </c>
      <c r="H144" s="17" t="str">
        <f t="shared" si="10"/>
        <v/>
      </c>
      <c r="I144" s="17" t="str">
        <f t="shared" si="10"/>
        <v/>
      </c>
      <c r="J144" s="17" t="str">
        <f t="shared" si="10"/>
        <v/>
      </c>
      <c r="K144" s="17" t="str">
        <f t="shared" si="9"/>
        <v/>
      </c>
      <c r="L144" s="17" t="str">
        <f t="shared" si="9"/>
        <v/>
      </c>
      <c r="M144" s="17" t="str">
        <f t="shared" si="9"/>
        <v/>
      </c>
      <c r="N144" s="17" t="str">
        <f t="shared" si="9"/>
        <v/>
      </c>
      <c r="O144" s="17" t="str">
        <f t="shared" si="9"/>
        <v/>
      </c>
    </row>
    <row r="145" spans="2:15" x14ac:dyDescent="0.2">
      <c r="B145" s="41"/>
      <c r="C145" s="1" t="str">
        <f>IF(B145="","",VLOOKUP(B145,'base élèves'!$A$2:$D$525,2))</f>
        <v/>
      </c>
      <c r="D145" s="1" t="str">
        <f>IF(B145="","",VLOOKUP(B145,'base élèves'!$A$2:$D$525,3))</f>
        <v/>
      </c>
      <c r="E145" s="1" t="str">
        <f>IF(B145="","",VLOOKUP(B145,'base élèves'!$A$2:$D$525,4))</f>
        <v/>
      </c>
      <c r="F145" s="17" t="str">
        <f t="shared" si="10"/>
        <v/>
      </c>
      <c r="G145" s="17" t="str">
        <f t="shared" si="10"/>
        <v/>
      </c>
      <c r="H145" s="17" t="str">
        <f t="shared" si="10"/>
        <v/>
      </c>
      <c r="I145" s="17" t="str">
        <f t="shared" si="10"/>
        <v/>
      </c>
      <c r="J145" s="17" t="str">
        <f t="shared" si="10"/>
        <v/>
      </c>
      <c r="K145" s="17" t="str">
        <f t="shared" si="9"/>
        <v/>
      </c>
      <c r="L145" s="17" t="str">
        <f t="shared" si="9"/>
        <v/>
      </c>
      <c r="M145" s="17" t="str">
        <f t="shared" si="9"/>
        <v/>
      </c>
      <c r="N145" s="17" t="str">
        <f t="shared" si="9"/>
        <v/>
      </c>
      <c r="O145" s="17" t="str">
        <f t="shared" si="9"/>
        <v/>
      </c>
    </row>
    <row r="146" spans="2:15" x14ac:dyDescent="0.2">
      <c r="B146" s="41"/>
      <c r="C146" s="1" t="str">
        <f>IF(B146="","",VLOOKUP(B146,'base élèves'!$A$2:$D$525,2))</f>
        <v/>
      </c>
      <c r="D146" s="1" t="str">
        <f>IF(B146="","",VLOOKUP(B146,'base élèves'!$A$2:$D$525,3))</f>
        <v/>
      </c>
      <c r="E146" s="1" t="str">
        <f>IF(B146="","",VLOOKUP(B146,'base élèves'!$A$2:$D$525,4))</f>
        <v/>
      </c>
      <c r="F146" s="17" t="str">
        <f t="shared" si="10"/>
        <v/>
      </c>
      <c r="G146" s="17" t="str">
        <f t="shared" si="10"/>
        <v/>
      </c>
      <c r="H146" s="17" t="str">
        <f t="shared" si="10"/>
        <v/>
      </c>
      <c r="I146" s="17" t="str">
        <f t="shared" si="10"/>
        <v/>
      </c>
      <c r="J146" s="17" t="str">
        <f t="shared" si="10"/>
        <v/>
      </c>
      <c r="K146" s="17" t="str">
        <f t="shared" si="9"/>
        <v/>
      </c>
      <c r="L146" s="17" t="str">
        <f t="shared" si="9"/>
        <v/>
      </c>
      <c r="M146" s="17" t="str">
        <f t="shared" si="9"/>
        <v/>
      </c>
      <c r="N146" s="17" t="str">
        <f t="shared" si="9"/>
        <v/>
      </c>
      <c r="O146" s="17" t="str">
        <f t="shared" si="9"/>
        <v/>
      </c>
    </row>
    <row r="147" spans="2:15" x14ac:dyDescent="0.2">
      <c r="B147" s="41"/>
      <c r="C147" s="1" t="str">
        <f>IF(B147="","",VLOOKUP(B147,'base élèves'!$A$2:$D$525,2))</f>
        <v/>
      </c>
      <c r="D147" s="1" t="str">
        <f>IF(B147="","",VLOOKUP(B147,'base élèves'!$A$2:$D$525,3))</f>
        <v/>
      </c>
      <c r="E147" s="1" t="str">
        <f>IF(B147="","",VLOOKUP(B147,'base élèves'!$A$2:$D$525,4))</f>
        <v/>
      </c>
      <c r="F147" s="17" t="str">
        <f t="shared" si="10"/>
        <v/>
      </c>
      <c r="G147" s="17" t="str">
        <f t="shared" si="10"/>
        <v/>
      </c>
      <c r="H147" s="17" t="str">
        <f t="shared" si="10"/>
        <v/>
      </c>
      <c r="I147" s="17" t="str">
        <f t="shared" si="10"/>
        <v/>
      </c>
      <c r="J147" s="17" t="str">
        <f t="shared" si="10"/>
        <v/>
      </c>
      <c r="K147" s="17" t="str">
        <f t="shared" si="9"/>
        <v/>
      </c>
      <c r="L147" s="17" t="str">
        <f t="shared" si="9"/>
        <v/>
      </c>
      <c r="M147" s="17" t="str">
        <f t="shared" si="9"/>
        <v/>
      </c>
      <c r="N147" s="17" t="str">
        <f t="shared" si="9"/>
        <v/>
      </c>
      <c r="O147" s="17" t="str">
        <f t="shared" si="9"/>
        <v/>
      </c>
    </row>
    <row r="148" spans="2:15" x14ac:dyDescent="0.2">
      <c r="B148" s="41"/>
      <c r="C148" s="1" t="str">
        <f>IF(B148="","",VLOOKUP(B148,'base élèves'!$A$2:$D$525,2))</f>
        <v/>
      </c>
      <c r="D148" s="1" t="str">
        <f>IF(B148="","",VLOOKUP(B148,'base élèves'!$A$2:$D$525,3))</f>
        <v/>
      </c>
      <c r="E148" s="1" t="str">
        <f>IF(B148="","",VLOOKUP(B148,'base élèves'!$A$2:$D$525,4))</f>
        <v/>
      </c>
      <c r="F148" s="17" t="str">
        <f t="shared" si="10"/>
        <v/>
      </c>
      <c r="G148" s="17" t="str">
        <f t="shared" si="10"/>
        <v/>
      </c>
      <c r="H148" s="17" t="str">
        <f t="shared" si="10"/>
        <v/>
      </c>
      <c r="I148" s="17" t="str">
        <f t="shared" si="10"/>
        <v/>
      </c>
      <c r="J148" s="17" t="str">
        <f t="shared" si="10"/>
        <v/>
      </c>
      <c r="K148" s="17" t="str">
        <f t="shared" si="9"/>
        <v/>
      </c>
      <c r="L148" s="17" t="str">
        <f t="shared" si="9"/>
        <v/>
      </c>
      <c r="M148" s="17" t="str">
        <f t="shared" si="9"/>
        <v/>
      </c>
      <c r="N148" s="17" t="str">
        <f t="shared" si="9"/>
        <v/>
      </c>
      <c r="O148" s="17" t="str">
        <f t="shared" si="9"/>
        <v/>
      </c>
    </row>
    <row r="149" spans="2:15" x14ac:dyDescent="0.2">
      <c r="B149" s="41"/>
      <c r="C149" s="1" t="str">
        <f>IF(B149="","",VLOOKUP(B149,'base élèves'!$A$2:$D$525,2))</f>
        <v/>
      </c>
      <c r="D149" s="1" t="str">
        <f>IF(B149="","",VLOOKUP(B149,'base élèves'!$A$2:$D$525,3))</f>
        <v/>
      </c>
      <c r="E149" s="1" t="str">
        <f>IF(B149="","",VLOOKUP(B149,'base élèves'!$A$2:$D$525,4))</f>
        <v/>
      </c>
      <c r="F149" s="17" t="str">
        <f t="shared" si="10"/>
        <v/>
      </c>
      <c r="G149" s="17" t="str">
        <f t="shared" si="10"/>
        <v/>
      </c>
      <c r="H149" s="17" t="str">
        <f t="shared" si="10"/>
        <v/>
      </c>
      <c r="I149" s="17" t="str">
        <f t="shared" si="10"/>
        <v/>
      </c>
      <c r="J149" s="17" t="str">
        <f t="shared" si="10"/>
        <v/>
      </c>
      <c r="K149" s="17" t="str">
        <f t="shared" si="9"/>
        <v/>
      </c>
      <c r="L149" s="17" t="str">
        <f t="shared" si="9"/>
        <v/>
      </c>
      <c r="M149" s="17" t="str">
        <f t="shared" si="9"/>
        <v/>
      </c>
      <c r="N149" s="17" t="str">
        <f t="shared" si="9"/>
        <v/>
      </c>
      <c r="O149" s="17" t="str">
        <f t="shared" si="9"/>
        <v/>
      </c>
    </row>
    <row r="150" spans="2:15" x14ac:dyDescent="0.2">
      <c r="B150" s="41"/>
      <c r="C150" s="1" t="str">
        <f>IF(B150="","",VLOOKUP(B150,'base élèves'!$A$2:$D$525,2))</f>
        <v/>
      </c>
      <c r="D150" s="1" t="str">
        <f>IF(B150="","",VLOOKUP(B150,'base élèves'!$A$2:$D$525,3))</f>
        <v/>
      </c>
      <c r="E150" s="1" t="str">
        <f>IF(B150="","",VLOOKUP(B150,'base élèves'!$A$2:$D$525,4))</f>
        <v/>
      </c>
      <c r="F150" s="17" t="str">
        <f t="shared" si="10"/>
        <v/>
      </c>
      <c r="G150" s="17" t="str">
        <f t="shared" si="10"/>
        <v/>
      </c>
      <c r="H150" s="17" t="str">
        <f t="shared" si="10"/>
        <v/>
      </c>
      <c r="I150" s="17" t="str">
        <f t="shared" si="10"/>
        <v/>
      </c>
      <c r="J150" s="17" t="str">
        <f t="shared" si="10"/>
        <v/>
      </c>
      <c r="K150" s="17" t="str">
        <f t="shared" si="9"/>
        <v/>
      </c>
      <c r="L150" s="17" t="str">
        <f t="shared" si="9"/>
        <v/>
      </c>
      <c r="M150" s="17" t="str">
        <f t="shared" si="9"/>
        <v/>
      </c>
      <c r="N150" s="17" t="str">
        <f t="shared" si="9"/>
        <v/>
      </c>
      <c r="O150" s="17" t="str">
        <f t="shared" si="9"/>
        <v/>
      </c>
    </row>
    <row r="151" spans="2:15" x14ac:dyDescent="0.2">
      <c r="B151" s="41"/>
      <c r="C151" s="1" t="str">
        <f>IF(B151="","",VLOOKUP(B151,'base élèves'!$A$2:$D$525,2))</f>
        <v/>
      </c>
      <c r="D151" s="1" t="str">
        <f>IF(B151="","",VLOOKUP(B151,'base élèves'!$A$2:$D$525,3))</f>
        <v/>
      </c>
      <c r="E151" s="1" t="str">
        <f>IF(B151="","",VLOOKUP(B151,'base élèves'!$A$2:$D$525,4))</f>
        <v/>
      </c>
      <c r="F151" s="17" t="str">
        <f t="shared" si="10"/>
        <v/>
      </c>
      <c r="G151" s="17" t="str">
        <f t="shared" si="10"/>
        <v/>
      </c>
      <c r="H151" s="17" t="str">
        <f t="shared" si="10"/>
        <v/>
      </c>
      <c r="I151" s="17" t="str">
        <f t="shared" si="10"/>
        <v/>
      </c>
      <c r="J151" s="17" t="str">
        <f t="shared" si="10"/>
        <v/>
      </c>
      <c r="K151" s="17" t="str">
        <f t="shared" si="9"/>
        <v/>
      </c>
      <c r="L151" s="17" t="str">
        <f t="shared" si="9"/>
        <v/>
      </c>
      <c r="M151" s="17" t="str">
        <f t="shared" si="9"/>
        <v/>
      </c>
      <c r="N151" s="17" t="str">
        <f t="shared" si="9"/>
        <v/>
      </c>
      <c r="O151" s="17" t="str">
        <f t="shared" si="9"/>
        <v/>
      </c>
    </row>
    <row r="152" spans="2:15" x14ac:dyDescent="0.2">
      <c r="B152" s="41"/>
      <c r="C152" s="1" t="str">
        <f>IF(B152="","",VLOOKUP(B152,'base élèves'!$A$2:$D$525,2))</f>
        <v/>
      </c>
      <c r="D152" s="1" t="str">
        <f>IF(B152="","",VLOOKUP(B152,'base élèves'!$A$2:$D$525,3))</f>
        <v/>
      </c>
      <c r="E152" s="1" t="str">
        <f>IF(B152="","",VLOOKUP(B152,'base élèves'!$A$2:$D$525,4))</f>
        <v/>
      </c>
      <c r="F152" s="17" t="str">
        <f t="shared" si="10"/>
        <v/>
      </c>
      <c r="G152" s="17" t="str">
        <f t="shared" si="10"/>
        <v/>
      </c>
      <c r="H152" s="17" t="str">
        <f t="shared" si="10"/>
        <v/>
      </c>
      <c r="I152" s="17" t="str">
        <f t="shared" si="10"/>
        <v/>
      </c>
      <c r="J152" s="17" t="str">
        <f t="shared" si="10"/>
        <v/>
      </c>
      <c r="K152" s="17" t="str">
        <f t="shared" si="9"/>
        <v/>
      </c>
      <c r="L152" s="17" t="str">
        <f t="shared" si="9"/>
        <v/>
      </c>
      <c r="M152" s="17" t="str">
        <f t="shared" si="9"/>
        <v/>
      </c>
      <c r="N152" s="17" t="str">
        <f t="shared" si="9"/>
        <v/>
      </c>
      <c r="O152" s="17" t="str">
        <f t="shared" si="9"/>
        <v/>
      </c>
    </row>
    <row r="153" spans="2:15" x14ac:dyDescent="0.2">
      <c r="B153" s="41"/>
      <c r="C153" s="1" t="str">
        <f>IF(B153="","",VLOOKUP(B153,'base élèves'!$A$2:$D$525,2))</f>
        <v/>
      </c>
      <c r="D153" s="1" t="str">
        <f>IF(B153="","",VLOOKUP(B153,'base élèves'!$A$2:$D$525,3))</f>
        <v/>
      </c>
      <c r="E153" s="1" t="str">
        <f>IF(B153="","",VLOOKUP(B153,'base élèves'!$A$2:$D$525,4))</f>
        <v/>
      </c>
      <c r="F153" s="17" t="str">
        <f t="shared" si="10"/>
        <v/>
      </c>
      <c r="G153" s="17" t="str">
        <f t="shared" si="10"/>
        <v/>
      </c>
      <c r="H153" s="17" t="str">
        <f t="shared" si="10"/>
        <v/>
      </c>
      <c r="I153" s="17" t="str">
        <f t="shared" si="10"/>
        <v/>
      </c>
      <c r="J153" s="17" t="str">
        <f t="shared" si="10"/>
        <v/>
      </c>
      <c r="K153" s="17" t="str">
        <f t="shared" ref="K153:O203" si="11">IF($E153=K$9,$A153,"")</f>
        <v/>
      </c>
      <c r="L153" s="17" t="str">
        <f t="shared" si="11"/>
        <v/>
      </c>
      <c r="M153" s="17" t="str">
        <f t="shared" si="11"/>
        <v/>
      </c>
      <c r="N153" s="17" t="str">
        <f t="shared" si="11"/>
        <v/>
      </c>
      <c r="O153" s="17" t="str">
        <f t="shared" si="11"/>
        <v/>
      </c>
    </row>
    <row r="154" spans="2:15" x14ac:dyDescent="0.2">
      <c r="B154" s="41"/>
      <c r="C154" s="1" t="str">
        <f>IF(B154="","",VLOOKUP(B154,'base élèves'!$A$2:$D$525,2))</f>
        <v/>
      </c>
      <c r="D154" s="1" t="str">
        <f>IF(B154="","",VLOOKUP(B154,'base élèves'!$A$2:$D$525,3))</f>
        <v/>
      </c>
      <c r="E154" s="1" t="str">
        <f>IF(B154="","",VLOOKUP(B154,'base élèves'!$A$2:$D$525,4))</f>
        <v/>
      </c>
      <c r="F154" s="17" t="str">
        <f t="shared" ref="F154:J204" si="12">IF($E154=F$9,$A154,"")</f>
        <v/>
      </c>
      <c r="G154" s="17" t="str">
        <f t="shared" si="12"/>
        <v/>
      </c>
      <c r="H154" s="17" t="str">
        <f t="shared" si="12"/>
        <v/>
      </c>
      <c r="I154" s="17" t="str">
        <f t="shared" si="12"/>
        <v/>
      </c>
      <c r="J154" s="17" t="str">
        <f t="shared" si="12"/>
        <v/>
      </c>
      <c r="K154" s="17" t="str">
        <f t="shared" si="11"/>
        <v/>
      </c>
      <c r="L154" s="17" t="str">
        <f t="shared" si="11"/>
        <v/>
      </c>
      <c r="M154" s="17" t="str">
        <f t="shared" si="11"/>
        <v/>
      </c>
      <c r="N154" s="17" t="str">
        <f t="shared" si="11"/>
        <v/>
      </c>
      <c r="O154" s="17" t="str">
        <f t="shared" si="11"/>
        <v/>
      </c>
    </row>
    <row r="155" spans="2:15" x14ac:dyDescent="0.2">
      <c r="B155" s="41"/>
      <c r="C155" s="1" t="str">
        <f>IF(B155="","",VLOOKUP(B155,'base élèves'!$A$2:$D$525,2))</f>
        <v/>
      </c>
      <c r="D155" s="1" t="str">
        <f>IF(B155="","",VLOOKUP(B155,'base élèves'!$A$2:$D$525,3))</f>
        <v/>
      </c>
      <c r="E155" s="1" t="str">
        <f>IF(B155="","",VLOOKUP(B155,'base élèves'!$A$2:$D$525,4))</f>
        <v/>
      </c>
      <c r="F155" s="17" t="str">
        <f t="shared" si="12"/>
        <v/>
      </c>
      <c r="G155" s="17" t="str">
        <f t="shared" si="12"/>
        <v/>
      </c>
      <c r="H155" s="17" t="str">
        <f t="shared" si="12"/>
        <v/>
      </c>
      <c r="I155" s="17" t="str">
        <f t="shared" si="12"/>
        <v/>
      </c>
      <c r="J155" s="17" t="str">
        <f t="shared" si="12"/>
        <v/>
      </c>
      <c r="K155" s="17" t="str">
        <f t="shared" si="11"/>
        <v/>
      </c>
      <c r="L155" s="17" t="str">
        <f t="shared" si="11"/>
        <v/>
      </c>
      <c r="M155" s="17" t="str">
        <f t="shared" si="11"/>
        <v/>
      </c>
      <c r="N155" s="17" t="str">
        <f t="shared" si="11"/>
        <v/>
      </c>
      <c r="O155" s="17" t="str">
        <f t="shared" si="11"/>
        <v/>
      </c>
    </row>
    <row r="156" spans="2:15" x14ac:dyDescent="0.2">
      <c r="B156" s="41"/>
      <c r="C156" s="1" t="str">
        <f>IF(B156="","",VLOOKUP(B156,'base élèves'!$A$2:$D$525,2))</f>
        <v/>
      </c>
      <c r="D156" s="1" t="str">
        <f>IF(B156="","",VLOOKUP(B156,'base élèves'!$A$2:$D$525,3))</f>
        <v/>
      </c>
      <c r="E156" s="1" t="str">
        <f>IF(B156="","",VLOOKUP(B156,'base élèves'!$A$2:$D$525,4))</f>
        <v/>
      </c>
      <c r="F156" s="17" t="str">
        <f t="shared" si="12"/>
        <v/>
      </c>
      <c r="G156" s="17" t="str">
        <f t="shared" si="12"/>
        <v/>
      </c>
      <c r="H156" s="17" t="str">
        <f t="shared" si="12"/>
        <v/>
      </c>
      <c r="I156" s="17" t="str">
        <f t="shared" si="12"/>
        <v/>
      </c>
      <c r="J156" s="17" t="str">
        <f t="shared" si="12"/>
        <v/>
      </c>
      <c r="K156" s="17" t="str">
        <f t="shared" si="11"/>
        <v/>
      </c>
      <c r="L156" s="17" t="str">
        <f t="shared" si="11"/>
        <v/>
      </c>
      <c r="M156" s="17" t="str">
        <f t="shared" si="11"/>
        <v/>
      </c>
      <c r="N156" s="17" t="str">
        <f t="shared" si="11"/>
        <v/>
      </c>
      <c r="O156" s="17" t="str">
        <f t="shared" si="11"/>
        <v/>
      </c>
    </row>
    <row r="157" spans="2:15" x14ac:dyDescent="0.2">
      <c r="B157" s="41"/>
      <c r="C157" s="1" t="str">
        <f>IF(B157="","",VLOOKUP(B157,'base élèves'!$A$2:$D$525,2))</f>
        <v/>
      </c>
      <c r="D157" s="1" t="str">
        <f>IF(B157="","",VLOOKUP(B157,'base élèves'!$A$2:$D$525,3))</f>
        <v/>
      </c>
      <c r="E157" s="1" t="str">
        <f>IF(B157="","",VLOOKUP(B157,'base élèves'!$A$2:$D$525,4))</f>
        <v/>
      </c>
      <c r="F157" s="17" t="str">
        <f t="shared" si="12"/>
        <v/>
      </c>
      <c r="G157" s="17" t="str">
        <f t="shared" si="12"/>
        <v/>
      </c>
      <c r="H157" s="17" t="str">
        <f t="shared" si="12"/>
        <v/>
      </c>
      <c r="I157" s="17" t="str">
        <f t="shared" si="12"/>
        <v/>
      </c>
      <c r="J157" s="17" t="str">
        <f t="shared" si="12"/>
        <v/>
      </c>
      <c r="K157" s="17" t="str">
        <f t="shared" si="11"/>
        <v/>
      </c>
      <c r="L157" s="17" t="str">
        <f t="shared" si="11"/>
        <v/>
      </c>
      <c r="M157" s="17" t="str">
        <f t="shared" si="11"/>
        <v/>
      </c>
      <c r="N157" s="17" t="str">
        <f t="shared" si="11"/>
        <v/>
      </c>
      <c r="O157" s="17" t="str">
        <f t="shared" si="11"/>
        <v/>
      </c>
    </row>
    <row r="158" spans="2:15" x14ac:dyDescent="0.2">
      <c r="B158" s="41"/>
      <c r="C158" s="1" t="str">
        <f>IF(B158="","",VLOOKUP(B158,'base élèves'!$A$2:$D$525,2))</f>
        <v/>
      </c>
      <c r="D158" s="1" t="str">
        <f>IF(B158="","",VLOOKUP(B158,'base élèves'!$A$2:$D$525,3))</f>
        <v/>
      </c>
      <c r="E158" s="1" t="str">
        <f>IF(B158="","",VLOOKUP(B158,'base élèves'!$A$2:$D$525,4))</f>
        <v/>
      </c>
      <c r="F158" s="17" t="str">
        <f t="shared" si="12"/>
        <v/>
      </c>
      <c r="G158" s="17" t="str">
        <f t="shared" si="12"/>
        <v/>
      </c>
      <c r="H158" s="17" t="str">
        <f t="shared" si="12"/>
        <v/>
      </c>
      <c r="I158" s="17" t="str">
        <f t="shared" si="12"/>
        <v/>
      </c>
      <c r="J158" s="17" t="str">
        <f t="shared" si="12"/>
        <v/>
      </c>
      <c r="K158" s="17" t="str">
        <f t="shared" si="11"/>
        <v/>
      </c>
      <c r="L158" s="17" t="str">
        <f t="shared" si="11"/>
        <v/>
      </c>
      <c r="M158" s="17" t="str">
        <f t="shared" si="11"/>
        <v/>
      </c>
      <c r="N158" s="17" t="str">
        <f t="shared" si="11"/>
        <v/>
      </c>
      <c r="O158" s="17" t="str">
        <f t="shared" si="11"/>
        <v/>
      </c>
    </row>
    <row r="159" spans="2:15" x14ac:dyDescent="0.2">
      <c r="B159" s="41"/>
      <c r="C159" s="1" t="str">
        <f>IF(B159="","",VLOOKUP(B159,'base élèves'!$A$2:$D$525,2))</f>
        <v/>
      </c>
      <c r="D159" s="1" t="str">
        <f>IF(B159="","",VLOOKUP(B159,'base élèves'!$A$2:$D$525,3))</f>
        <v/>
      </c>
      <c r="E159" s="1" t="str">
        <f>IF(B159="","",VLOOKUP(B159,'base élèves'!$A$2:$D$525,4))</f>
        <v/>
      </c>
      <c r="F159" s="17" t="str">
        <f t="shared" si="12"/>
        <v/>
      </c>
      <c r="G159" s="17" t="str">
        <f t="shared" si="12"/>
        <v/>
      </c>
      <c r="H159" s="17" t="str">
        <f t="shared" si="12"/>
        <v/>
      </c>
      <c r="I159" s="17" t="str">
        <f t="shared" si="12"/>
        <v/>
      </c>
      <c r="J159" s="17" t="str">
        <f t="shared" si="12"/>
        <v/>
      </c>
      <c r="K159" s="17" t="str">
        <f t="shared" si="11"/>
        <v/>
      </c>
      <c r="L159" s="17" t="str">
        <f t="shared" si="11"/>
        <v/>
      </c>
      <c r="M159" s="17" t="str">
        <f t="shared" si="11"/>
        <v/>
      </c>
      <c r="N159" s="17" t="str">
        <f t="shared" si="11"/>
        <v/>
      </c>
      <c r="O159" s="17" t="str">
        <f t="shared" si="11"/>
        <v/>
      </c>
    </row>
    <row r="160" spans="2:15" x14ac:dyDescent="0.2">
      <c r="B160" s="41"/>
      <c r="C160" s="1" t="str">
        <f>IF(B160="","",VLOOKUP(B160,'base élèves'!$A$2:$D$525,2))</f>
        <v/>
      </c>
      <c r="D160" s="1" t="str">
        <f>IF(B160="","",VLOOKUP(B160,'base élèves'!$A$2:$D$525,3))</f>
        <v/>
      </c>
      <c r="E160" s="1" t="str">
        <f>IF(B160="","",VLOOKUP(B160,'base élèves'!$A$2:$D$525,4))</f>
        <v/>
      </c>
      <c r="F160" s="17" t="str">
        <f t="shared" si="12"/>
        <v/>
      </c>
      <c r="G160" s="17" t="str">
        <f t="shared" si="12"/>
        <v/>
      </c>
      <c r="H160" s="17" t="str">
        <f t="shared" si="12"/>
        <v/>
      </c>
      <c r="I160" s="17" t="str">
        <f t="shared" si="12"/>
        <v/>
      </c>
      <c r="J160" s="17" t="str">
        <f t="shared" si="12"/>
        <v/>
      </c>
      <c r="K160" s="17" t="str">
        <f t="shared" si="11"/>
        <v/>
      </c>
      <c r="L160" s="17" t="str">
        <f t="shared" si="11"/>
        <v/>
      </c>
      <c r="M160" s="17" t="str">
        <f t="shared" si="11"/>
        <v/>
      </c>
      <c r="N160" s="17" t="str">
        <f t="shared" si="11"/>
        <v/>
      </c>
      <c r="O160" s="17" t="str">
        <f t="shared" si="11"/>
        <v/>
      </c>
    </row>
    <row r="161" spans="2:15" x14ac:dyDescent="0.2">
      <c r="B161" s="41"/>
      <c r="C161" s="1" t="str">
        <f>IF(B161="","",VLOOKUP(B161,'base élèves'!$A$2:$D$525,2))</f>
        <v/>
      </c>
      <c r="D161" s="1" t="str">
        <f>IF(B161="","",VLOOKUP(B161,'base élèves'!$A$2:$D$525,3))</f>
        <v/>
      </c>
      <c r="E161" s="1" t="str">
        <f>IF(B161="","",VLOOKUP(B161,'base élèves'!$A$2:$D$525,4))</f>
        <v/>
      </c>
      <c r="F161" s="17" t="str">
        <f t="shared" si="12"/>
        <v/>
      </c>
      <c r="G161" s="17" t="str">
        <f t="shared" si="12"/>
        <v/>
      </c>
      <c r="H161" s="17" t="str">
        <f t="shared" si="12"/>
        <v/>
      </c>
      <c r="I161" s="17" t="str">
        <f t="shared" si="12"/>
        <v/>
      </c>
      <c r="J161" s="17" t="str">
        <f t="shared" si="12"/>
        <v/>
      </c>
      <c r="K161" s="17" t="str">
        <f t="shared" si="11"/>
        <v/>
      </c>
      <c r="L161" s="17" t="str">
        <f t="shared" si="11"/>
        <v/>
      </c>
      <c r="M161" s="17" t="str">
        <f t="shared" si="11"/>
        <v/>
      </c>
      <c r="N161" s="17" t="str">
        <f t="shared" si="11"/>
        <v/>
      </c>
      <c r="O161" s="17" t="str">
        <f t="shared" si="11"/>
        <v/>
      </c>
    </row>
    <row r="162" spans="2:15" x14ac:dyDescent="0.2">
      <c r="B162" s="41"/>
      <c r="C162" s="1" t="str">
        <f>IF(B162="","",VLOOKUP(B162,'base élèves'!$A$2:$D$525,2))</f>
        <v/>
      </c>
      <c r="D162" s="1" t="str">
        <f>IF(B162="","",VLOOKUP(B162,'base élèves'!$A$2:$D$525,3))</f>
        <v/>
      </c>
      <c r="E162" s="1" t="str">
        <f>IF(B162="","",VLOOKUP(B162,'base élèves'!$A$2:$D$525,4))</f>
        <v/>
      </c>
      <c r="F162" s="17" t="str">
        <f t="shared" si="12"/>
        <v/>
      </c>
      <c r="G162" s="17" t="str">
        <f t="shared" si="12"/>
        <v/>
      </c>
      <c r="H162" s="17" t="str">
        <f t="shared" si="12"/>
        <v/>
      </c>
      <c r="I162" s="17" t="str">
        <f t="shared" si="12"/>
        <v/>
      </c>
      <c r="J162" s="17" t="str">
        <f t="shared" si="12"/>
        <v/>
      </c>
      <c r="K162" s="17" t="str">
        <f t="shared" si="11"/>
        <v/>
      </c>
      <c r="L162" s="17" t="str">
        <f t="shared" si="11"/>
        <v/>
      </c>
      <c r="M162" s="17" t="str">
        <f t="shared" si="11"/>
        <v/>
      </c>
      <c r="N162" s="17" t="str">
        <f t="shared" si="11"/>
        <v/>
      </c>
      <c r="O162" s="17" t="str">
        <f t="shared" si="11"/>
        <v/>
      </c>
    </row>
    <row r="163" spans="2:15" x14ac:dyDescent="0.2">
      <c r="B163" s="41"/>
      <c r="C163" s="1" t="str">
        <f>IF(B163="","",VLOOKUP(B163,'base élèves'!$A$2:$D$525,2))</f>
        <v/>
      </c>
      <c r="D163" s="1" t="str">
        <f>IF(B163="","",VLOOKUP(B163,'base élèves'!$A$2:$D$525,3))</f>
        <v/>
      </c>
      <c r="E163" s="1" t="str">
        <f>IF(B163="","",VLOOKUP(B163,'base élèves'!$A$2:$D$525,4))</f>
        <v/>
      </c>
      <c r="F163" s="17" t="str">
        <f t="shared" si="12"/>
        <v/>
      </c>
      <c r="G163" s="17" t="str">
        <f t="shared" si="12"/>
        <v/>
      </c>
      <c r="H163" s="17" t="str">
        <f t="shared" si="12"/>
        <v/>
      </c>
      <c r="I163" s="17" t="str">
        <f t="shared" si="12"/>
        <v/>
      </c>
      <c r="J163" s="17" t="str">
        <f t="shared" si="12"/>
        <v/>
      </c>
      <c r="K163" s="17" t="str">
        <f t="shared" si="11"/>
        <v/>
      </c>
      <c r="L163" s="17" t="str">
        <f t="shared" si="11"/>
        <v/>
      </c>
      <c r="M163" s="17" t="str">
        <f t="shared" si="11"/>
        <v/>
      </c>
      <c r="N163" s="17" t="str">
        <f t="shared" si="11"/>
        <v/>
      </c>
      <c r="O163" s="17" t="str">
        <f t="shared" si="11"/>
        <v/>
      </c>
    </row>
    <row r="164" spans="2:15" x14ac:dyDescent="0.2">
      <c r="B164" s="41"/>
      <c r="C164" s="1" t="str">
        <f>IF(B164="","",VLOOKUP(B164,'base élèves'!$A$2:$D$525,2))</f>
        <v/>
      </c>
      <c r="D164" s="1" t="str">
        <f>IF(B164="","",VLOOKUP(B164,'base élèves'!$A$2:$D$525,3))</f>
        <v/>
      </c>
      <c r="E164" s="1" t="str">
        <f>IF(B164="","",VLOOKUP(B164,'base élèves'!$A$2:$D$525,4))</f>
        <v/>
      </c>
      <c r="F164" s="17" t="str">
        <f t="shared" si="12"/>
        <v/>
      </c>
      <c r="G164" s="17" t="str">
        <f t="shared" si="12"/>
        <v/>
      </c>
      <c r="H164" s="17" t="str">
        <f t="shared" si="12"/>
        <v/>
      </c>
      <c r="I164" s="17" t="str">
        <f t="shared" si="12"/>
        <v/>
      </c>
      <c r="J164" s="17" t="str">
        <f t="shared" si="12"/>
        <v/>
      </c>
      <c r="K164" s="17" t="str">
        <f t="shared" si="11"/>
        <v/>
      </c>
      <c r="L164" s="17" t="str">
        <f t="shared" si="11"/>
        <v/>
      </c>
      <c r="M164" s="17" t="str">
        <f t="shared" si="11"/>
        <v/>
      </c>
      <c r="N164" s="17" t="str">
        <f t="shared" si="11"/>
        <v/>
      </c>
      <c r="O164" s="17" t="str">
        <f t="shared" si="11"/>
        <v/>
      </c>
    </row>
    <row r="165" spans="2:15" x14ac:dyDescent="0.2">
      <c r="B165" s="41"/>
      <c r="C165" s="1" t="str">
        <f>IF(B165="","",VLOOKUP(B165,'base élèves'!$A$2:$D$525,2))</f>
        <v/>
      </c>
      <c r="D165" s="1" t="str">
        <f>IF(B165="","",VLOOKUP(B165,'base élèves'!$A$2:$D$525,3))</f>
        <v/>
      </c>
      <c r="E165" s="1" t="str">
        <f>IF(B165="","",VLOOKUP(B165,'base élèves'!$A$2:$D$525,4))</f>
        <v/>
      </c>
      <c r="F165" s="17" t="str">
        <f t="shared" si="12"/>
        <v/>
      </c>
      <c r="G165" s="17" t="str">
        <f t="shared" si="12"/>
        <v/>
      </c>
      <c r="H165" s="17" t="str">
        <f t="shared" si="12"/>
        <v/>
      </c>
      <c r="I165" s="17" t="str">
        <f t="shared" si="12"/>
        <v/>
      </c>
      <c r="J165" s="17" t="str">
        <f t="shared" si="12"/>
        <v/>
      </c>
      <c r="K165" s="17" t="str">
        <f t="shared" si="11"/>
        <v/>
      </c>
      <c r="L165" s="17" t="str">
        <f t="shared" si="11"/>
        <v/>
      </c>
      <c r="M165" s="17" t="str">
        <f t="shared" si="11"/>
        <v/>
      </c>
      <c r="N165" s="17" t="str">
        <f t="shared" si="11"/>
        <v/>
      </c>
      <c r="O165" s="17" t="str">
        <f t="shared" si="11"/>
        <v/>
      </c>
    </row>
    <row r="166" spans="2:15" x14ac:dyDescent="0.2">
      <c r="B166" s="41"/>
      <c r="C166" s="1" t="str">
        <f>IF(B166="","",VLOOKUP(B166,'base élèves'!$A$2:$D$525,2))</f>
        <v/>
      </c>
      <c r="D166" s="1" t="str">
        <f>IF(B166="","",VLOOKUP(B166,'base élèves'!$A$2:$D$525,3))</f>
        <v/>
      </c>
      <c r="E166" s="1" t="str">
        <f>IF(B166="","",VLOOKUP(B166,'base élèves'!$A$2:$D$525,4))</f>
        <v/>
      </c>
      <c r="F166" s="17" t="str">
        <f t="shared" si="12"/>
        <v/>
      </c>
      <c r="G166" s="17" t="str">
        <f t="shared" si="12"/>
        <v/>
      </c>
      <c r="H166" s="17" t="str">
        <f t="shared" si="12"/>
        <v/>
      </c>
      <c r="I166" s="17" t="str">
        <f t="shared" si="12"/>
        <v/>
      </c>
      <c r="J166" s="17" t="str">
        <f t="shared" si="12"/>
        <v/>
      </c>
      <c r="K166" s="17" t="str">
        <f t="shared" si="11"/>
        <v/>
      </c>
      <c r="L166" s="17" t="str">
        <f t="shared" si="11"/>
        <v/>
      </c>
      <c r="M166" s="17" t="str">
        <f t="shared" si="11"/>
        <v/>
      </c>
      <c r="N166" s="17" t="str">
        <f t="shared" si="11"/>
        <v/>
      </c>
      <c r="O166" s="17" t="str">
        <f t="shared" si="11"/>
        <v/>
      </c>
    </row>
    <row r="167" spans="2:15" x14ac:dyDescent="0.2">
      <c r="B167" s="41"/>
      <c r="C167" s="1" t="str">
        <f>IF(B167="","",VLOOKUP(B167,'base élèves'!$A$2:$D$525,2))</f>
        <v/>
      </c>
      <c r="D167" s="1" t="str">
        <f>IF(B167="","",VLOOKUP(B167,'base élèves'!$A$2:$D$525,3))</f>
        <v/>
      </c>
      <c r="E167" s="1" t="str">
        <f>IF(B167="","",VLOOKUP(B167,'base élèves'!$A$2:$D$525,4))</f>
        <v/>
      </c>
      <c r="F167" s="17" t="str">
        <f t="shared" si="12"/>
        <v/>
      </c>
      <c r="G167" s="17" t="str">
        <f t="shared" si="12"/>
        <v/>
      </c>
      <c r="H167" s="17" t="str">
        <f t="shared" si="12"/>
        <v/>
      </c>
      <c r="I167" s="17" t="str">
        <f t="shared" si="12"/>
        <v/>
      </c>
      <c r="J167" s="17" t="str">
        <f t="shared" si="12"/>
        <v/>
      </c>
      <c r="K167" s="17" t="str">
        <f t="shared" si="11"/>
        <v/>
      </c>
      <c r="L167" s="17" t="str">
        <f t="shared" si="11"/>
        <v/>
      </c>
      <c r="M167" s="17" t="str">
        <f t="shared" si="11"/>
        <v/>
      </c>
      <c r="N167" s="17" t="str">
        <f t="shared" si="11"/>
        <v/>
      </c>
      <c r="O167" s="17" t="str">
        <f t="shared" si="11"/>
        <v/>
      </c>
    </row>
    <row r="168" spans="2:15" x14ac:dyDescent="0.2">
      <c r="B168" s="41"/>
      <c r="C168" s="1" t="str">
        <f>IF(B168="","",VLOOKUP(B168,'base élèves'!$A$2:$D$525,2))</f>
        <v/>
      </c>
      <c r="D168" s="1" t="str">
        <f>IF(B168="","",VLOOKUP(B168,'base élèves'!$A$2:$D$525,3))</f>
        <v/>
      </c>
      <c r="E168" s="1" t="str">
        <f>IF(B168="","",VLOOKUP(B168,'base élèves'!$A$2:$D$525,4))</f>
        <v/>
      </c>
      <c r="F168" s="17" t="str">
        <f t="shared" si="12"/>
        <v/>
      </c>
      <c r="G168" s="17" t="str">
        <f t="shared" si="12"/>
        <v/>
      </c>
      <c r="H168" s="17" t="str">
        <f t="shared" si="12"/>
        <v/>
      </c>
      <c r="I168" s="17" t="str">
        <f t="shared" si="12"/>
        <v/>
      </c>
      <c r="J168" s="17" t="str">
        <f t="shared" si="12"/>
        <v/>
      </c>
      <c r="K168" s="17" t="str">
        <f t="shared" si="11"/>
        <v/>
      </c>
      <c r="L168" s="17" t="str">
        <f t="shared" si="11"/>
        <v/>
      </c>
      <c r="M168" s="17" t="str">
        <f t="shared" si="11"/>
        <v/>
      </c>
      <c r="N168" s="17" t="str">
        <f t="shared" si="11"/>
        <v/>
      </c>
      <c r="O168" s="17" t="str">
        <f t="shared" si="11"/>
        <v/>
      </c>
    </row>
    <row r="169" spans="2:15" x14ac:dyDescent="0.2">
      <c r="B169" s="41"/>
      <c r="C169" s="1" t="str">
        <f>IF(B169="","",VLOOKUP(B169,'base élèves'!$A$2:$D$525,2))</f>
        <v/>
      </c>
      <c r="D169" s="1" t="str">
        <f>IF(B169="","",VLOOKUP(B169,'base élèves'!$A$2:$D$525,3))</f>
        <v/>
      </c>
      <c r="E169" s="1" t="str">
        <f>IF(B169="","",VLOOKUP(B169,'base élèves'!$A$2:$D$525,4))</f>
        <v/>
      </c>
      <c r="F169" s="17" t="str">
        <f t="shared" si="12"/>
        <v/>
      </c>
      <c r="G169" s="17" t="str">
        <f t="shared" si="12"/>
        <v/>
      </c>
      <c r="H169" s="17" t="str">
        <f t="shared" si="12"/>
        <v/>
      </c>
      <c r="I169" s="17" t="str">
        <f t="shared" si="12"/>
        <v/>
      </c>
      <c r="J169" s="17" t="str">
        <f t="shared" si="12"/>
        <v/>
      </c>
      <c r="K169" s="17" t="str">
        <f t="shared" si="11"/>
        <v/>
      </c>
      <c r="L169" s="17" t="str">
        <f t="shared" si="11"/>
        <v/>
      </c>
      <c r="M169" s="17" t="str">
        <f t="shared" si="11"/>
        <v/>
      </c>
      <c r="N169" s="17" t="str">
        <f t="shared" si="11"/>
        <v/>
      </c>
      <c r="O169" s="17" t="str">
        <f t="shared" si="11"/>
        <v/>
      </c>
    </row>
    <row r="170" spans="2:15" x14ac:dyDescent="0.2">
      <c r="B170" s="41"/>
      <c r="C170" s="1" t="str">
        <f>IF(B170="","",VLOOKUP(B170,'base élèves'!$A$2:$D$525,2))</f>
        <v/>
      </c>
      <c r="D170" s="1" t="str">
        <f>IF(B170="","",VLOOKUP(B170,'base élèves'!$A$2:$D$525,3))</f>
        <v/>
      </c>
      <c r="E170" s="1" t="str">
        <f>IF(B170="","",VLOOKUP(B170,'base élèves'!$A$2:$D$525,4))</f>
        <v/>
      </c>
      <c r="F170" s="17" t="str">
        <f t="shared" si="12"/>
        <v/>
      </c>
      <c r="G170" s="17" t="str">
        <f t="shared" si="12"/>
        <v/>
      </c>
      <c r="H170" s="17" t="str">
        <f t="shared" si="12"/>
        <v/>
      </c>
      <c r="I170" s="17" t="str">
        <f t="shared" si="12"/>
        <v/>
      </c>
      <c r="J170" s="17" t="str">
        <f t="shared" si="12"/>
        <v/>
      </c>
      <c r="K170" s="17" t="str">
        <f t="shared" si="11"/>
        <v/>
      </c>
      <c r="L170" s="17" t="str">
        <f t="shared" si="11"/>
        <v/>
      </c>
      <c r="M170" s="17" t="str">
        <f t="shared" si="11"/>
        <v/>
      </c>
      <c r="N170" s="17" t="str">
        <f t="shared" si="11"/>
        <v/>
      </c>
      <c r="O170" s="17" t="str">
        <f t="shared" si="11"/>
        <v/>
      </c>
    </row>
    <row r="171" spans="2:15" x14ac:dyDescent="0.2">
      <c r="B171" s="41"/>
      <c r="C171" s="1" t="str">
        <f>IF(B171="","",VLOOKUP(B171,'base élèves'!$A$2:$D$525,2))</f>
        <v/>
      </c>
      <c r="D171" s="1" t="str">
        <f>IF(B171="","",VLOOKUP(B171,'base élèves'!$A$2:$D$525,3))</f>
        <v/>
      </c>
      <c r="E171" s="1" t="str">
        <f>IF(B171="","",VLOOKUP(B171,'base élèves'!$A$2:$D$525,4))</f>
        <v/>
      </c>
      <c r="F171" s="17" t="str">
        <f t="shared" si="12"/>
        <v/>
      </c>
      <c r="G171" s="17" t="str">
        <f t="shared" si="12"/>
        <v/>
      </c>
      <c r="H171" s="17" t="str">
        <f t="shared" si="12"/>
        <v/>
      </c>
      <c r="I171" s="17" t="str">
        <f t="shared" si="12"/>
        <v/>
      </c>
      <c r="J171" s="17" t="str">
        <f t="shared" si="12"/>
        <v/>
      </c>
      <c r="K171" s="17" t="str">
        <f t="shared" si="11"/>
        <v/>
      </c>
      <c r="L171" s="17" t="str">
        <f t="shared" si="11"/>
        <v/>
      </c>
      <c r="M171" s="17" t="str">
        <f t="shared" si="11"/>
        <v/>
      </c>
      <c r="N171" s="17" t="str">
        <f t="shared" si="11"/>
        <v/>
      </c>
      <c r="O171" s="17" t="str">
        <f t="shared" si="11"/>
        <v/>
      </c>
    </row>
    <row r="172" spans="2:15" x14ac:dyDescent="0.2">
      <c r="B172" s="41"/>
      <c r="C172" s="1" t="str">
        <f>IF(B172="","",VLOOKUP(B172,'base élèves'!$A$2:$D$525,2))</f>
        <v/>
      </c>
      <c r="D172" s="1" t="str">
        <f>IF(B172="","",VLOOKUP(B172,'base élèves'!$A$2:$D$525,3))</f>
        <v/>
      </c>
      <c r="E172" s="1" t="str">
        <f>IF(B172="","",VLOOKUP(B172,'base élèves'!$A$2:$D$525,4))</f>
        <v/>
      </c>
      <c r="F172" s="17" t="str">
        <f t="shared" si="12"/>
        <v/>
      </c>
      <c r="G172" s="17" t="str">
        <f t="shared" si="12"/>
        <v/>
      </c>
      <c r="H172" s="17" t="str">
        <f t="shared" si="12"/>
        <v/>
      </c>
      <c r="I172" s="17" t="str">
        <f t="shared" si="12"/>
        <v/>
      </c>
      <c r="J172" s="17" t="str">
        <f t="shared" si="12"/>
        <v/>
      </c>
      <c r="K172" s="17" t="str">
        <f t="shared" si="11"/>
        <v/>
      </c>
      <c r="L172" s="17" t="str">
        <f t="shared" si="11"/>
        <v/>
      </c>
      <c r="M172" s="17" t="str">
        <f t="shared" si="11"/>
        <v/>
      </c>
      <c r="N172" s="17" t="str">
        <f t="shared" si="11"/>
        <v/>
      </c>
      <c r="O172" s="17" t="str">
        <f t="shared" si="11"/>
        <v/>
      </c>
    </row>
    <row r="173" spans="2:15" x14ac:dyDescent="0.2">
      <c r="B173" s="41"/>
      <c r="C173" s="1" t="str">
        <f>IF(B173="","",VLOOKUP(B173,'base élèves'!$A$2:$D$525,2))</f>
        <v/>
      </c>
      <c r="D173" s="1" t="str">
        <f>IF(B173="","",VLOOKUP(B173,'base élèves'!$A$2:$D$525,3))</f>
        <v/>
      </c>
      <c r="E173" s="1" t="str">
        <f>IF(B173="","",VLOOKUP(B173,'base élèves'!$A$2:$D$525,4))</f>
        <v/>
      </c>
      <c r="F173" s="17" t="str">
        <f t="shared" si="12"/>
        <v/>
      </c>
      <c r="G173" s="17" t="str">
        <f t="shared" si="12"/>
        <v/>
      </c>
      <c r="H173" s="17" t="str">
        <f t="shared" si="12"/>
        <v/>
      </c>
      <c r="I173" s="17" t="str">
        <f t="shared" si="12"/>
        <v/>
      </c>
      <c r="J173" s="17" t="str">
        <f t="shared" si="12"/>
        <v/>
      </c>
      <c r="K173" s="17" t="str">
        <f t="shared" si="11"/>
        <v/>
      </c>
      <c r="L173" s="17" t="str">
        <f t="shared" si="11"/>
        <v/>
      </c>
      <c r="M173" s="17" t="str">
        <f t="shared" si="11"/>
        <v/>
      </c>
      <c r="N173" s="17" t="str">
        <f t="shared" si="11"/>
        <v/>
      </c>
      <c r="O173" s="17" t="str">
        <f t="shared" si="11"/>
        <v/>
      </c>
    </row>
    <row r="174" spans="2:15" x14ac:dyDescent="0.2">
      <c r="B174" s="41"/>
      <c r="C174" s="1" t="str">
        <f>IF(B174="","",VLOOKUP(B174,'base élèves'!$A$2:$D$525,2))</f>
        <v/>
      </c>
      <c r="D174" s="1" t="str">
        <f>IF(B174="","",VLOOKUP(B174,'base élèves'!$A$2:$D$525,3))</f>
        <v/>
      </c>
      <c r="E174" s="1" t="str">
        <f>IF(B174="","",VLOOKUP(B174,'base élèves'!$A$2:$D$525,4))</f>
        <v/>
      </c>
      <c r="F174" s="17" t="str">
        <f t="shared" si="12"/>
        <v/>
      </c>
      <c r="G174" s="17" t="str">
        <f t="shared" si="12"/>
        <v/>
      </c>
      <c r="H174" s="17" t="str">
        <f t="shared" si="12"/>
        <v/>
      </c>
      <c r="I174" s="17" t="str">
        <f t="shared" si="12"/>
        <v/>
      </c>
      <c r="J174" s="17" t="str">
        <f t="shared" si="12"/>
        <v/>
      </c>
      <c r="K174" s="17" t="str">
        <f t="shared" si="11"/>
        <v/>
      </c>
      <c r="L174" s="17" t="str">
        <f t="shared" si="11"/>
        <v/>
      </c>
      <c r="M174" s="17" t="str">
        <f t="shared" si="11"/>
        <v/>
      </c>
      <c r="N174" s="17" t="str">
        <f t="shared" si="11"/>
        <v/>
      </c>
      <c r="O174" s="17" t="str">
        <f t="shared" si="11"/>
        <v/>
      </c>
    </row>
    <row r="175" spans="2:15" x14ac:dyDescent="0.2">
      <c r="B175" s="41"/>
      <c r="C175" s="1" t="str">
        <f>IF(B175="","",VLOOKUP(B175,'base élèves'!$A$2:$D$525,2))</f>
        <v/>
      </c>
      <c r="D175" s="1" t="str">
        <f>IF(B175="","",VLOOKUP(B175,'base élèves'!$A$2:$D$525,3))</f>
        <v/>
      </c>
      <c r="E175" s="1" t="str">
        <f>IF(B175="","",VLOOKUP(B175,'base élèves'!$A$2:$D$525,4))</f>
        <v/>
      </c>
      <c r="F175" s="17" t="str">
        <f t="shared" si="12"/>
        <v/>
      </c>
      <c r="G175" s="17" t="str">
        <f t="shared" si="12"/>
        <v/>
      </c>
      <c r="H175" s="17" t="str">
        <f t="shared" si="12"/>
        <v/>
      </c>
      <c r="I175" s="17" t="str">
        <f t="shared" si="12"/>
        <v/>
      </c>
      <c r="J175" s="17" t="str">
        <f t="shared" si="12"/>
        <v/>
      </c>
      <c r="K175" s="17" t="str">
        <f t="shared" si="11"/>
        <v/>
      </c>
      <c r="L175" s="17" t="str">
        <f t="shared" si="11"/>
        <v/>
      </c>
      <c r="M175" s="17" t="str">
        <f t="shared" si="11"/>
        <v/>
      </c>
      <c r="N175" s="17" t="str">
        <f t="shared" si="11"/>
        <v/>
      </c>
      <c r="O175" s="17" t="str">
        <f t="shared" si="11"/>
        <v/>
      </c>
    </row>
    <row r="176" spans="2:15" x14ac:dyDescent="0.2">
      <c r="B176" s="41"/>
      <c r="C176" s="1" t="str">
        <f>IF(B176="","",VLOOKUP(B176,'base élèves'!$A$2:$D$525,2))</f>
        <v/>
      </c>
      <c r="D176" s="1" t="str">
        <f>IF(B176="","",VLOOKUP(B176,'base élèves'!$A$2:$D$525,3))</f>
        <v/>
      </c>
      <c r="E176" s="1" t="str">
        <f>IF(B176="","",VLOOKUP(B176,'base élèves'!$A$2:$D$525,4))</f>
        <v/>
      </c>
      <c r="F176" s="17" t="str">
        <f t="shared" si="12"/>
        <v/>
      </c>
      <c r="G176" s="17" t="str">
        <f t="shared" si="12"/>
        <v/>
      </c>
      <c r="H176" s="17" t="str">
        <f t="shared" si="12"/>
        <v/>
      </c>
      <c r="I176" s="17" t="str">
        <f t="shared" si="12"/>
        <v/>
      </c>
      <c r="J176" s="17" t="str">
        <f t="shared" si="12"/>
        <v/>
      </c>
      <c r="K176" s="17" t="str">
        <f t="shared" si="11"/>
        <v/>
      </c>
      <c r="L176" s="17" t="str">
        <f t="shared" si="11"/>
        <v/>
      </c>
      <c r="M176" s="17" t="str">
        <f t="shared" si="11"/>
        <v/>
      </c>
      <c r="N176" s="17" t="str">
        <f t="shared" si="11"/>
        <v/>
      </c>
      <c r="O176" s="17" t="str">
        <f t="shared" si="11"/>
        <v/>
      </c>
    </row>
    <row r="177" spans="2:15" x14ac:dyDescent="0.2">
      <c r="B177" s="41"/>
      <c r="C177" s="1" t="str">
        <f>IF(B177="","",VLOOKUP(B177,'base élèves'!$A$2:$D$525,2))</f>
        <v/>
      </c>
      <c r="D177" s="1" t="str">
        <f>IF(B177="","",VLOOKUP(B177,'base élèves'!$A$2:$D$525,3))</f>
        <v/>
      </c>
      <c r="E177" s="1" t="str">
        <f>IF(B177="","",VLOOKUP(B177,'base élèves'!$A$2:$D$525,4))</f>
        <v/>
      </c>
      <c r="F177" s="17" t="str">
        <f t="shared" si="12"/>
        <v/>
      </c>
      <c r="G177" s="17" t="str">
        <f t="shared" si="12"/>
        <v/>
      </c>
      <c r="H177" s="17" t="str">
        <f t="shared" si="12"/>
        <v/>
      </c>
      <c r="I177" s="17" t="str">
        <f t="shared" si="12"/>
        <v/>
      </c>
      <c r="J177" s="17" t="str">
        <f t="shared" si="12"/>
        <v/>
      </c>
      <c r="K177" s="17" t="str">
        <f t="shared" si="11"/>
        <v/>
      </c>
      <c r="L177" s="17" t="str">
        <f t="shared" si="11"/>
        <v/>
      </c>
      <c r="M177" s="17" t="str">
        <f t="shared" si="11"/>
        <v/>
      </c>
      <c r="N177" s="17" t="str">
        <f t="shared" si="11"/>
        <v/>
      </c>
      <c r="O177" s="17" t="str">
        <f t="shared" si="11"/>
        <v/>
      </c>
    </row>
    <row r="178" spans="2:15" x14ac:dyDescent="0.2">
      <c r="B178" s="41"/>
      <c r="C178" s="1" t="str">
        <f>IF(B178="","",VLOOKUP(B178,'base élèves'!$A$2:$D$525,2))</f>
        <v/>
      </c>
      <c r="D178" s="1" t="str">
        <f>IF(B178="","",VLOOKUP(B178,'base élèves'!$A$2:$D$525,3))</f>
        <v/>
      </c>
      <c r="E178" s="1" t="str">
        <f>IF(B178="","",VLOOKUP(B178,'base élèves'!$A$2:$D$525,4))</f>
        <v/>
      </c>
      <c r="F178" s="17" t="str">
        <f t="shared" si="12"/>
        <v/>
      </c>
      <c r="G178" s="17" t="str">
        <f t="shared" si="12"/>
        <v/>
      </c>
      <c r="H178" s="17" t="str">
        <f t="shared" si="12"/>
        <v/>
      </c>
      <c r="I178" s="17" t="str">
        <f t="shared" si="12"/>
        <v/>
      </c>
      <c r="J178" s="17" t="str">
        <f t="shared" si="12"/>
        <v/>
      </c>
      <c r="K178" s="17" t="str">
        <f t="shared" si="11"/>
        <v/>
      </c>
      <c r="L178" s="17" t="str">
        <f t="shared" si="11"/>
        <v/>
      </c>
      <c r="M178" s="17" t="str">
        <f t="shared" si="11"/>
        <v/>
      </c>
      <c r="N178" s="17" t="str">
        <f t="shared" si="11"/>
        <v/>
      </c>
      <c r="O178" s="17" t="str">
        <f t="shared" si="11"/>
        <v/>
      </c>
    </row>
    <row r="179" spans="2:15" x14ac:dyDescent="0.2">
      <c r="B179" s="41"/>
      <c r="C179" s="1" t="str">
        <f>IF(B179="","",VLOOKUP(B179,'base élèves'!$A$2:$D$525,2))</f>
        <v/>
      </c>
      <c r="D179" s="1" t="str">
        <f>IF(B179="","",VLOOKUP(B179,'base élèves'!$A$2:$D$525,3))</f>
        <v/>
      </c>
      <c r="E179" s="1" t="str">
        <f>IF(B179="","",VLOOKUP(B179,'base élèves'!$A$2:$D$525,4))</f>
        <v/>
      </c>
      <c r="F179" s="17" t="str">
        <f t="shared" si="12"/>
        <v/>
      </c>
      <c r="G179" s="17" t="str">
        <f t="shared" si="12"/>
        <v/>
      </c>
      <c r="H179" s="17" t="str">
        <f t="shared" si="12"/>
        <v/>
      </c>
      <c r="I179" s="17" t="str">
        <f t="shared" si="12"/>
        <v/>
      </c>
      <c r="J179" s="17" t="str">
        <f t="shared" si="12"/>
        <v/>
      </c>
      <c r="K179" s="17" t="str">
        <f t="shared" si="11"/>
        <v/>
      </c>
      <c r="L179" s="17" t="str">
        <f t="shared" si="11"/>
        <v/>
      </c>
      <c r="M179" s="17" t="str">
        <f t="shared" si="11"/>
        <v/>
      </c>
      <c r="N179" s="17" t="str">
        <f t="shared" si="11"/>
        <v/>
      </c>
      <c r="O179" s="17" t="str">
        <f t="shared" si="11"/>
        <v/>
      </c>
    </row>
    <row r="180" spans="2:15" x14ac:dyDescent="0.2">
      <c r="B180" s="41"/>
      <c r="C180" s="1" t="str">
        <f>IF(B180="","",VLOOKUP(B180,'base élèves'!$A$2:$D$525,2))</f>
        <v/>
      </c>
      <c r="D180" s="1" t="str">
        <f>IF(B180="","",VLOOKUP(B180,'base élèves'!$A$2:$D$525,3))</f>
        <v/>
      </c>
      <c r="E180" s="1" t="str">
        <f>IF(B180="","",VLOOKUP(B180,'base élèves'!$A$2:$D$525,4))</f>
        <v/>
      </c>
      <c r="F180" s="17" t="str">
        <f t="shared" si="12"/>
        <v/>
      </c>
      <c r="G180" s="17" t="str">
        <f t="shared" si="12"/>
        <v/>
      </c>
      <c r="H180" s="17" t="str">
        <f t="shared" si="12"/>
        <v/>
      </c>
      <c r="I180" s="17" t="str">
        <f t="shared" si="12"/>
        <v/>
      </c>
      <c r="J180" s="17" t="str">
        <f t="shared" si="12"/>
        <v/>
      </c>
      <c r="K180" s="17" t="str">
        <f t="shared" si="11"/>
        <v/>
      </c>
      <c r="L180" s="17" t="str">
        <f t="shared" si="11"/>
        <v/>
      </c>
      <c r="M180" s="17" t="str">
        <f t="shared" si="11"/>
        <v/>
      </c>
      <c r="N180" s="17" t="str">
        <f t="shared" si="11"/>
        <v/>
      </c>
      <c r="O180" s="17" t="str">
        <f t="shared" si="11"/>
        <v/>
      </c>
    </row>
    <row r="181" spans="2:15" x14ac:dyDescent="0.2">
      <c r="B181" s="41"/>
      <c r="C181" s="1" t="str">
        <f>IF(B181="","",VLOOKUP(B181,'base élèves'!$A$2:$D$525,2))</f>
        <v/>
      </c>
      <c r="D181" s="1" t="str">
        <f>IF(B181="","",VLOOKUP(B181,'base élèves'!$A$2:$D$525,3))</f>
        <v/>
      </c>
      <c r="E181" s="1" t="str">
        <f>IF(B181="","",VLOOKUP(B181,'base élèves'!$A$2:$D$525,4))</f>
        <v/>
      </c>
      <c r="F181" s="17" t="str">
        <f t="shared" si="12"/>
        <v/>
      </c>
      <c r="G181" s="17" t="str">
        <f t="shared" si="12"/>
        <v/>
      </c>
      <c r="H181" s="17" t="str">
        <f t="shared" si="12"/>
        <v/>
      </c>
      <c r="I181" s="17" t="str">
        <f t="shared" si="12"/>
        <v/>
      </c>
      <c r="J181" s="17" t="str">
        <f t="shared" si="12"/>
        <v/>
      </c>
      <c r="K181" s="17" t="str">
        <f t="shared" si="11"/>
        <v/>
      </c>
      <c r="L181" s="17" t="str">
        <f t="shared" si="11"/>
        <v/>
      </c>
      <c r="M181" s="17" t="str">
        <f t="shared" si="11"/>
        <v/>
      </c>
      <c r="N181" s="17" t="str">
        <f t="shared" si="11"/>
        <v/>
      </c>
      <c r="O181" s="17" t="str">
        <f t="shared" si="11"/>
        <v/>
      </c>
    </row>
    <row r="182" spans="2:15" x14ac:dyDescent="0.2">
      <c r="B182" s="41"/>
      <c r="C182" s="1" t="str">
        <f>IF(B182="","",VLOOKUP(B182,'base élèves'!$A$2:$D$525,2))</f>
        <v/>
      </c>
      <c r="D182" s="1" t="str">
        <f>IF(B182="","",VLOOKUP(B182,'base élèves'!$A$2:$D$525,3))</f>
        <v/>
      </c>
      <c r="E182" s="1" t="str">
        <f>IF(B182="","",VLOOKUP(B182,'base élèves'!$A$2:$D$525,4))</f>
        <v/>
      </c>
      <c r="F182" s="17" t="str">
        <f t="shared" si="12"/>
        <v/>
      </c>
      <c r="G182" s="17" t="str">
        <f t="shared" si="12"/>
        <v/>
      </c>
      <c r="H182" s="17" t="str">
        <f t="shared" si="12"/>
        <v/>
      </c>
      <c r="I182" s="17" t="str">
        <f t="shared" si="12"/>
        <v/>
      </c>
      <c r="J182" s="17" t="str">
        <f t="shared" si="12"/>
        <v/>
      </c>
      <c r="K182" s="17" t="str">
        <f t="shared" si="11"/>
        <v/>
      </c>
      <c r="L182" s="17" t="str">
        <f t="shared" si="11"/>
        <v/>
      </c>
      <c r="M182" s="17" t="str">
        <f t="shared" si="11"/>
        <v/>
      </c>
      <c r="N182" s="17" t="str">
        <f t="shared" si="11"/>
        <v/>
      </c>
      <c r="O182" s="17" t="str">
        <f t="shared" si="11"/>
        <v/>
      </c>
    </row>
    <row r="183" spans="2:15" x14ac:dyDescent="0.2">
      <c r="B183" s="41"/>
      <c r="C183" s="1" t="str">
        <f>IF(B183="","",VLOOKUP(B183,'base élèves'!$A$2:$D$525,2))</f>
        <v/>
      </c>
      <c r="D183" s="1" t="str">
        <f>IF(B183="","",VLOOKUP(B183,'base élèves'!$A$2:$D$525,3))</f>
        <v/>
      </c>
      <c r="E183" s="1" t="str">
        <f>IF(B183="","",VLOOKUP(B183,'base élèves'!$A$2:$D$525,4))</f>
        <v/>
      </c>
      <c r="F183" s="17" t="str">
        <f t="shared" si="12"/>
        <v/>
      </c>
      <c r="G183" s="17" t="str">
        <f t="shared" si="12"/>
        <v/>
      </c>
      <c r="H183" s="17" t="str">
        <f t="shared" si="12"/>
        <v/>
      </c>
      <c r="I183" s="17" t="str">
        <f t="shared" si="12"/>
        <v/>
      </c>
      <c r="J183" s="17" t="str">
        <f t="shared" si="12"/>
        <v/>
      </c>
      <c r="K183" s="17" t="str">
        <f t="shared" si="11"/>
        <v/>
      </c>
      <c r="L183" s="17" t="str">
        <f t="shared" si="11"/>
        <v/>
      </c>
      <c r="M183" s="17" t="str">
        <f t="shared" si="11"/>
        <v/>
      </c>
      <c r="N183" s="17" t="str">
        <f t="shared" si="11"/>
        <v/>
      </c>
      <c r="O183" s="17" t="str">
        <f t="shared" si="11"/>
        <v/>
      </c>
    </row>
    <row r="184" spans="2:15" x14ac:dyDescent="0.2">
      <c r="B184" s="41"/>
      <c r="C184" s="1" t="str">
        <f>IF(B184="","",VLOOKUP(B184,'base élèves'!$A$2:$D$525,2))</f>
        <v/>
      </c>
      <c r="D184" s="1" t="str">
        <f>IF(B184="","",VLOOKUP(B184,'base élèves'!$A$2:$D$525,3))</f>
        <v/>
      </c>
      <c r="E184" s="1" t="str">
        <f>IF(B184="","",VLOOKUP(B184,'base élèves'!$A$2:$D$525,4))</f>
        <v/>
      </c>
      <c r="F184" s="17" t="str">
        <f t="shared" si="12"/>
        <v/>
      </c>
      <c r="G184" s="17" t="str">
        <f t="shared" si="12"/>
        <v/>
      </c>
      <c r="H184" s="17" t="str">
        <f t="shared" si="12"/>
        <v/>
      </c>
      <c r="I184" s="17" t="str">
        <f t="shared" si="12"/>
        <v/>
      </c>
      <c r="J184" s="17" t="str">
        <f t="shared" si="12"/>
        <v/>
      </c>
      <c r="K184" s="17" t="str">
        <f t="shared" si="11"/>
        <v/>
      </c>
      <c r="L184" s="17" t="str">
        <f t="shared" si="11"/>
        <v/>
      </c>
      <c r="M184" s="17" t="str">
        <f t="shared" si="11"/>
        <v/>
      </c>
      <c r="N184" s="17" t="str">
        <f t="shared" si="11"/>
        <v/>
      </c>
      <c r="O184" s="17" t="str">
        <f t="shared" si="11"/>
        <v/>
      </c>
    </row>
    <row r="185" spans="2:15" x14ac:dyDescent="0.2">
      <c r="B185" s="41"/>
      <c r="C185" s="1" t="str">
        <f>IF(B185="","",VLOOKUP(B185,'base élèves'!$A$2:$D$525,2))</f>
        <v/>
      </c>
      <c r="D185" s="1" t="str">
        <f>IF(B185="","",VLOOKUP(B185,'base élèves'!$A$2:$D$525,3))</f>
        <v/>
      </c>
      <c r="E185" s="1" t="str">
        <f>IF(B185="","",VLOOKUP(B185,'base élèves'!$A$2:$D$525,4))</f>
        <v/>
      </c>
      <c r="F185" s="17" t="str">
        <f t="shared" si="12"/>
        <v/>
      </c>
      <c r="G185" s="17" t="str">
        <f t="shared" si="12"/>
        <v/>
      </c>
      <c r="H185" s="17" t="str">
        <f t="shared" si="12"/>
        <v/>
      </c>
      <c r="I185" s="17" t="str">
        <f t="shared" si="12"/>
        <v/>
      </c>
      <c r="J185" s="17" t="str">
        <f t="shared" si="12"/>
        <v/>
      </c>
      <c r="K185" s="17" t="str">
        <f t="shared" si="11"/>
        <v/>
      </c>
      <c r="L185" s="17" t="str">
        <f t="shared" si="11"/>
        <v/>
      </c>
      <c r="M185" s="17" t="str">
        <f t="shared" si="11"/>
        <v/>
      </c>
      <c r="N185" s="17" t="str">
        <f t="shared" si="11"/>
        <v/>
      </c>
      <c r="O185" s="17" t="str">
        <f t="shared" si="11"/>
        <v/>
      </c>
    </row>
    <row r="186" spans="2:15" x14ac:dyDescent="0.2">
      <c r="B186" s="41"/>
      <c r="C186" s="1" t="str">
        <f>IF(B186="","",VLOOKUP(B186,'base élèves'!$A$2:$D$525,2))</f>
        <v/>
      </c>
      <c r="D186" s="1" t="str">
        <f>IF(B186="","",VLOOKUP(B186,'base élèves'!$A$2:$D$525,3))</f>
        <v/>
      </c>
      <c r="E186" s="1" t="str">
        <f>IF(B186="","",VLOOKUP(B186,'base élèves'!$A$2:$D$525,4))</f>
        <v/>
      </c>
      <c r="F186" s="17" t="str">
        <f t="shared" si="12"/>
        <v/>
      </c>
      <c r="G186" s="17" t="str">
        <f t="shared" si="12"/>
        <v/>
      </c>
      <c r="H186" s="17" t="str">
        <f t="shared" si="12"/>
        <v/>
      </c>
      <c r="I186" s="17" t="str">
        <f t="shared" si="12"/>
        <v/>
      </c>
      <c r="J186" s="17" t="str">
        <f t="shared" si="12"/>
        <v/>
      </c>
      <c r="K186" s="17" t="str">
        <f t="shared" si="11"/>
        <v/>
      </c>
      <c r="L186" s="17" t="str">
        <f t="shared" si="11"/>
        <v/>
      </c>
      <c r="M186" s="17" t="str">
        <f t="shared" si="11"/>
        <v/>
      </c>
      <c r="N186" s="17" t="str">
        <f t="shared" si="11"/>
        <v/>
      </c>
      <c r="O186" s="17" t="str">
        <f t="shared" si="11"/>
        <v/>
      </c>
    </row>
    <row r="187" spans="2:15" x14ac:dyDescent="0.2">
      <c r="B187" s="41"/>
      <c r="C187" s="1" t="str">
        <f>IF(B187="","",VLOOKUP(B187,'base élèves'!$A$2:$D$525,2))</f>
        <v/>
      </c>
      <c r="D187" s="1" t="str">
        <f>IF(B187="","",VLOOKUP(B187,'base élèves'!$A$2:$D$525,3))</f>
        <v/>
      </c>
      <c r="E187" s="1" t="str">
        <f>IF(B187="","",VLOOKUP(B187,'base élèves'!$A$2:$D$525,4))</f>
        <v/>
      </c>
      <c r="F187" s="17" t="str">
        <f t="shared" si="12"/>
        <v/>
      </c>
      <c r="G187" s="17" t="str">
        <f t="shared" si="12"/>
        <v/>
      </c>
      <c r="H187" s="17" t="str">
        <f t="shared" si="12"/>
        <v/>
      </c>
      <c r="I187" s="17" t="str">
        <f t="shared" si="12"/>
        <v/>
      </c>
      <c r="J187" s="17" t="str">
        <f t="shared" si="12"/>
        <v/>
      </c>
      <c r="K187" s="17" t="str">
        <f t="shared" si="11"/>
        <v/>
      </c>
      <c r="L187" s="17" t="str">
        <f t="shared" si="11"/>
        <v/>
      </c>
      <c r="M187" s="17" t="str">
        <f t="shared" si="11"/>
        <v/>
      </c>
      <c r="N187" s="17" t="str">
        <f t="shared" si="11"/>
        <v/>
      </c>
      <c r="O187" s="17" t="str">
        <f t="shared" si="11"/>
        <v/>
      </c>
    </row>
    <row r="188" spans="2:15" x14ac:dyDescent="0.2">
      <c r="B188" s="41"/>
      <c r="C188" s="1" t="str">
        <f>IF(B188="","",VLOOKUP(B188,'base élèves'!$A$2:$D$525,2))</f>
        <v/>
      </c>
      <c r="D188" s="1" t="str">
        <f>IF(B188="","",VLOOKUP(B188,'base élèves'!$A$2:$D$525,3))</f>
        <v/>
      </c>
      <c r="E188" s="1" t="str">
        <f>IF(B188="","",VLOOKUP(B188,'base élèves'!$A$2:$D$525,4))</f>
        <v/>
      </c>
      <c r="F188" s="17" t="str">
        <f t="shared" si="12"/>
        <v/>
      </c>
      <c r="G188" s="17" t="str">
        <f t="shared" si="12"/>
        <v/>
      </c>
      <c r="H188" s="17" t="str">
        <f t="shared" si="12"/>
        <v/>
      </c>
      <c r="I188" s="17" t="str">
        <f t="shared" si="12"/>
        <v/>
      </c>
      <c r="J188" s="17" t="str">
        <f t="shared" si="12"/>
        <v/>
      </c>
      <c r="K188" s="17" t="str">
        <f t="shared" si="11"/>
        <v/>
      </c>
      <c r="L188" s="17" t="str">
        <f t="shared" si="11"/>
        <v/>
      </c>
      <c r="M188" s="17" t="str">
        <f t="shared" si="11"/>
        <v/>
      </c>
      <c r="N188" s="17" t="str">
        <f t="shared" si="11"/>
        <v/>
      </c>
      <c r="O188" s="17" t="str">
        <f t="shared" si="11"/>
        <v/>
      </c>
    </row>
    <row r="189" spans="2:15" x14ac:dyDescent="0.2">
      <c r="B189" s="41"/>
      <c r="C189" s="1" t="str">
        <f>IF(B189="","",VLOOKUP(B189,'base élèves'!$A$2:$D$525,2))</f>
        <v/>
      </c>
      <c r="D189" s="1" t="str">
        <f>IF(B189="","",VLOOKUP(B189,'base élèves'!$A$2:$D$525,3))</f>
        <v/>
      </c>
      <c r="E189" s="1" t="str">
        <f>IF(B189="","",VLOOKUP(B189,'base élèves'!$A$2:$D$525,4))</f>
        <v/>
      </c>
      <c r="F189" s="17" t="str">
        <f t="shared" si="12"/>
        <v/>
      </c>
      <c r="G189" s="17" t="str">
        <f t="shared" si="12"/>
        <v/>
      </c>
      <c r="H189" s="17" t="str">
        <f t="shared" si="12"/>
        <v/>
      </c>
      <c r="I189" s="17" t="str">
        <f t="shared" si="12"/>
        <v/>
      </c>
      <c r="J189" s="17" t="str">
        <f t="shared" si="12"/>
        <v/>
      </c>
      <c r="K189" s="17" t="str">
        <f t="shared" si="11"/>
        <v/>
      </c>
      <c r="L189" s="17" t="str">
        <f t="shared" si="11"/>
        <v/>
      </c>
      <c r="M189" s="17" t="str">
        <f t="shared" si="11"/>
        <v/>
      </c>
      <c r="N189" s="17" t="str">
        <f t="shared" si="11"/>
        <v/>
      </c>
      <c r="O189" s="17" t="str">
        <f t="shared" si="11"/>
        <v/>
      </c>
    </row>
    <row r="190" spans="2:15" x14ac:dyDescent="0.2">
      <c r="B190" s="41"/>
      <c r="C190" s="1" t="str">
        <f>IF(B190="","",VLOOKUP(B190,'base élèves'!$A$2:$D$525,2))</f>
        <v/>
      </c>
      <c r="D190" s="1" t="str">
        <f>IF(B190="","",VLOOKUP(B190,'base élèves'!$A$2:$D$525,3))</f>
        <v/>
      </c>
      <c r="E190" s="1" t="str">
        <f>IF(B190="","",VLOOKUP(B190,'base élèves'!$A$2:$D$525,4))</f>
        <v/>
      </c>
      <c r="F190" s="17" t="str">
        <f t="shared" si="12"/>
        <v/>
      </c>
      <c r="G190" s="17" t="str">
        <f t="shared" si="12"/>
        <v/>
      </c>
      <c r="H190" s="17" t="str">
        <f t="shared" si="12"/>
        <v/>
      </c>
      <c r="I190" s="17" t="str">
        <f t="shared" si="12"/>
        <v/>
      </c>
      <c r="J190" s="17" t="str">
        <f t="shared" si="12"/>
        <v/>
      </c>
      <c r="K190" s="17" t="str">
        <f t="shared" si="11"/>
        <v/>
      </c>
      <c r="L190" s="17" t="str">
        <f t="shared" si="11"/>
        <v/>
      </c>
      <c r="M190" s="17" t="str">
        <f t="shared" si="11"/>
        <v/>
      </c>
      <c r="N190" s="17" t="str">
        <f t="shared" si="11"/>
        <v/>
      </c>
      <c r="O190" s="17" t="str">
        <f t="shared" si="11"/>
        <v/>
      </c>
    </row>
    <row r="191" spans="2:15" x14ac:dyDescent="0.2">
      <c r="B191" s="41"/>
      <c r="C191" s="1" t="str">
        <f>IF(B191="","",VLOOKUP(B191,'base élèves'!$A$2:$D$525,2))</f>
        <v/>
      </c>
      <c r="D191" s="1" t="str">
        <f>IF(B191="","",VLOOKUP(B191,'base élèves'!$A$2:$D$525,3))</f>
        <v/>
      </c>
      <c r="E191" s="1" t="str">
        <f>IF(B191="","",VLOOKUP(B191,'base élèves'!$A$2:$D$525,4))</f>
        <v/>
      </c>
      <c r="F191" s="17" t="str">
        <f t="shared" si="12"/>
        <v/>
      </c>
      <c r="G191" s="17" t="str">
        <f t="shared" si="12"/>
        <v/>
      </c>
      <c r="H191" s="17" t="str">
        <f t="shared" si="12"/>
        <v/>
      </c>
      <c r="I191" s="17" t="str">
        <f t="shared" si="12"/>
        <v/>
      </c>
      <c r="J191" s="17" t="str">
        <f t="shared" si="12"/>
        <v/>
      </c>
      <c r="K191" s="17" t="str">
        <f t="shared" si="11"/>
        <v/>
      </c>
      <c r="L191" s="17" t="str">
        <f t="shared" si="11"/>
        <v/>
      </c>
      <c r="M191" s="17" t="str">
        <f t="shared" si="11"/>
        <v/>
      </c>
      <c r="N191" s="17" t="str">
        <f t="shared" si="11"/>
        <v/>
      </c>
      <c r="O191" s="17" t="str">
        <f t="shared" si="11"/>
        <v/>
      </c>
    </row>
    <row r="192" spans="2:15" x14ac:dyDescent="0.2">
      <c r="B192" s="41"/>
      <c r="C192" s="1" t="str">
        <f>IF(B192="","",VLOOKUP(B192,'base élèves'!$A$2:$D$525,2))</f>
        <v/>
      </c>
      <c r="D192" s="1" t="str">
        <f>IF(B192="","",VLOOKUP(B192,'base élèves'!$A$2:$D$525,3))</f>
        <v/>
      </c>
      <c r="E192" s="1" t="str">
        <f>IF(B192="","",VLOOKUP(B192,'base élèves'!$A$2:$D$525,4))</f>
        <v/>
      </c>
      <c r="F192" s="17" t="str">
        <f t="shared" si="12"/>
        <v/>
      </c>
      <c r="G192" s="17" t="str">
        <f t="shared" si="12"/>
        <v/>
      </c>
      <c r="H192" s="17" t="str">
        <f t="shared" si="12"/>
        <v/>
      </c>
      <c r="I192" s="17" t="str">
        <f t="shared" si="12"/>
        <v/>
      </c>
      <c r="J192" s="17" t="str">
        <f t="shared" si="12"/>
        <v/>
      </c>
      <c r="K192" s="17" t="str">
        <f t="shared" si="11"/>
        <v/>
      </c>
      <c r="L192" s="17" t="str">
        <f t="shared" si="11"/>
        <v/>
      </c>
      <c r="M192" s="17" t="str">
        <f t="shared" si="11"/>
        <v/>
      </c>
      <c r="N192" s="17" t="str">
        <f t="shared" si="11"/>
        <v/>
      </c>
      <c r="O192" s="17" t="str">
        <f t="shared" si="11"/>
        <v/>
      </c>
    </row>
    <row r="193" spans="2:15" x14ac:dyDescent="0.2">
      <c r="B193" s="41"/>
      <c r="C193" s="1" t="str">
        <f>IF(B193="","",VLOOKUP(B193,'base élèves'!$A$2:$D$525,2))</f>
        <v/>
      </c>
      <c r="D193" s="1" t="str">
        <f>IF(B193="","",VLOOKUP(B193,'base élèves'!$A$2:$D$525,3))</f>
        <v/>
      </c>
      <c r="E193" s="1" t="str">
        <f>IF(B193="","",VLOOKUP(B193,'base élèves'!$A$2:$D$525,4))</f>
        <v/>
      </c>
      <c r="F193" s="17" t="str">
        <f t="shared" si="12"/>
        <v/>
      </c>
      <c r="G193" s="17" t="str">
        <f t="shared" si="12"/>
        <v/>
      </c>
      <c r="H193" s="17" t="str">
        <f t="shared" si="12"/>
        <v/>
      </c>
      <c r="I193" s="17" t="str">
        <f t="shared" si="12"/>
        <v/>
      </c>
      <c r="J193" s="17" t="str">
        <f t="shared" si="12"/>
        <v/>
      </c>
      <c r="K193" s="17" t="str">
        <f t="shared" si="11"/>
        <v/>
      </c>
      <c r="L193" s="17" t="str">
        <f t="shared" si="11"/>
        <v/>
      </c>
      <c r="M193" s="17" t="str">
        <f t="shared" si="11"/>
        <v/>
      </c>
      <c r="N193" s="17" t="str">
        <f t="shared" si="11"/>
        <v/>
      </c>
      <c r="O193" s="17" t="str">
        <f t="shared" si="11"/>
        <v/>
      </c>
    </row>
    <row r="194" spans="2:15" x14ac:dyDescent="0.2">
      <c r="B194" s="41"/>
      <c r="C194" s="1" t="str">
        <f>IF(B194="","",VLOOKUP(B194,'base élèves'!$A$2:$D$525,2))</f>
        <v/>
      </c>
      <c r="D194" s="1" t="str">
        <f>IF(B194="","",VLOOKUP(B194,'base élèves'!$A$2:$D$525,3))</f>
        <v/>
      </c>
      <c r="E194" s="1" t="str">
        <f>IF(B194="","",VLOOKUP(B194,'base élèves'!$A$2:$D$525,4))</f>
        <v/>
      </c>
      <c r="F194" s="17" t="str">
        <f t="shared" si="12"/>
        <v/>
      </c>
      <c r="G194" s="17" t="str">
        <f t="shared" si="12"/>
        <v/>
      </c>
      <c r="H194" s="17" t="str">
        <f t="shared" si="12"/>
        <v/>
      </c>
      <c r="I194" s="17" t="str">
        <f t="shared" si="12"/>
        <v/>
      </c>
      <c r="J194" s="17" t="str">
        <f t="shared" si="12"/>
        <v/>
      </c>
      <c r="K194" s="17" t="str">
        <f t="shared" si="11"/>
        <v/>
      </c>
      <c r="L194" s="17" t="str">
        <f t="shared" si="11"/>
        <v/>
      </c>
      <c r="M194" s="17" t="str">
        <f t="shared" si="11"/>
        <v/>
      </c>
      <c r="N194" s="17" t="str">
        <f t="shared" si="11"/>
        <v/>
      </c>
      <c r="O194" s="17" t="str">
        <f t="shared" si="11"/>
        <v/>
      </c>
    </row>
    <row r="195" spans="2:15" x14ac:dyDescent="0.2">
      <c r="B195" s="41"/>
      <c r="C195" s="1" t="str">
        <f>IF(B195="","",VLOOKUP(B195,'base élèves'!$A$2:$D$525,2))</f>
        <v/>
      </c>
      <c r="D195" s="1" t="str">
        <f>IF(B195="","",VLOOKUP(B195,'base élèves'!$A$2:$D$525,3))</f>
        <v/>
      </c>
      <c r="E195" s="1" t="str">
        <f>IF(B195="","",VLOOKUP(B195,'base élèves'!$A$2:$D$525,4))</f>
        <v/>
      </c>
      <c r="F195" s="17" t="str">
        <f t="shared" si="12"/>
        <v/>
      </c>
      <c r="G195" s="17" t="str">
        <f t="shared" si="12"/>
        <v/>
      </c>
      <c r="H195" s="17" t="str">
        <f t="shared" si="12"/>
        <v/>
      </c>
      <c r="I195" s="17" t="str">
        <f t="shared" si="12"/>
        <v/>
      </c>
      <c r="J195" s="17" t="str">
        <f t="shared" si="12"/>
        <v/>
      </c>
      <c r="K195" s="17" t="str">
        <f t="shared" si="11"/>
        <v/>
      </c>
      <c r="L195" s="17" t="str">
        <f t="shared" si="11"/>
        <v/>
      </c>
      <c r="M195" s="17" t="str">
        <f t="shared" si="11"/>
        <v/>
      </c>
      <c r="N195" s="17" t="str">
        <f t="shared" si="11"/>
        <v/>
      </c>
      <c r="O195" s="17" t="str">
        <f t="shared" si="11"/>
        <v/>
      </c>
    </row>
    <row r="196" spans="2:15" x14ac:dyDescent="0.2">
      <c r="B196" s="41"/>
      <c r="C196" s="1" t="str">
        <f>IF(B196="","",VLOOKUP(B196,'base élèves'!$A$2:$D$525,2))</f>
        <v/>
      </c>
      <c r="D196" s="1" t="str">
        <f>IF(B196="","",VLOOKUP(B196,'base élèves'!$A$2:$D$525,3))</f>
        <v/>
      </c>
      <c r="E196" s="1" t="str">
        <f>IF(B196="","",VLOOKUP(B196,'base élèves'!$A$2:$D$525,4))</f>
        <v/>
      </c>
      <c r="F196" s="17" t="str">
        <f t="shared" si="12"/>
        <v/>
      </c>
      <c r="G196" s="17" t="str">
        <f t="shared" si="12"/>
        <v/>
      </c>
      <c r="H196" s="17" t="str">
        <f t="shared" si="12"/>
        <v/>
      </c>
      <c r="I196" s="17" t="str">
        <f t="shared" si="12"/>
        <v/>
      </c>
      <c r="J196" s="17" t="str">
        <f t="shared" si="12"/>
        <v/>
      </c>
      <c r="K196" s="17" t="str">
        <f t="shared" si="11"/>
        <v/>
      </c>
      <c r="L196" s="17" t="str">
        <f t="shared" si="11"/>
        <v/>
      </c>
      <c r="M196" s="17" t="str">
        <f t="shared" si="11"/>
        <v/>
      </c>
      <c r="N196" s="17" t="str">
        <f t="shared" si="11"/>
        <v/>
      </c>
      <c r="O196" s="17" t="str">
        <f t="shared" si="11"/>
        <v/>
      </c>
    </row>
    <row r="197" spans="2:15" x14ac:dyDescent="0.2">
      <c r="B197" s="41"/>
      <c r="C197" s="1" t="str">
        <f>IF(B197="","",VLOOKUP(B197,'base élèves'!$A$2:$D$525,2))</f>
        <v/>
      </c>
      <c r="D197" s="1" t="str">
        <f>IF(B197="","",VLOOKUP(B197,'base élèves'!$A$2:$D$525,3))</f>
        <v/>
      </c>
      <c r="E197" s="1" t="str">
        <f>IF(B197="","",VLOOKUP(B197,'base élèves'!$A$2:$D$525,4))</f>
        <v/>
      </c>
      <c r="F197" s="17" t="str">
        <f t="shared" si="12"/>
        <v/>
      </c>
      <c r="G197" s="17" t="str">
        <f t="shared" si="12"/>
        <v/>
      </c>
      <c r="H197" s="17" t="str">
        <f t="shared" si="12"/>
        <v/>
      </c>
      <c r="I197" s="17" t="str">
        <f t="shared" si="12"/>
        <v/>
      </c>
      <c r="J197" s="17" t="str">
        <f t="shared" si="12"/>
        <v/>
      </c>
      <c r="K197" s="17" t="str">
        <f t="shared" si="11"/>
        <v/>
      </c>
      <c r="L197" s="17" t="str">
        <f t="shared" si="11"/>
        <v/>
      </c>
      <c r="M197" s="17" t="str">
        <f t="shared" si="11"/>
        <v/>
      </c>
      <c r="N197" s="17" t="str">
        <f t="shared" si="11"/>
        <v/>
      </c>
      <c r="O197" s="17" t="str">
        <f t="shared" si="11"/>
        <v/>
      </c>
    </row>
    <row r="198" spans="2:15" x14ac:dyDescent="0.2">
      <c r="B198" s="41"/>
      <c r="C198" s="1" t="str">
        <f>IF(B198="","",VLOOKUP(B198,'base élèves'!$A$2:$D$525,2))</f>
        <v/>
      </c>
      <c r="D198" s="1" t="str">
        <f>IF(B198="","",VLOOKUP(B198,'base élèves'!$A$2:$D$525,3))</f>
        <v/>
      </c>
      <c r="E198" s="1" t="str">
        <f>IF(B198="","",VLOOKUP(B198,'base élèves'!$A$2:$D$525,4))</f>
        <v/>
      </c>
      <c r="F198" s="17" t="str">
        <f t="shared" si="12"/>
        <v/>
      </c>
      <c r="G198" s="17" t="str">
        <f t="shared" si="12"/>
        <v/>
      </c>
      <c r="H198" s="17" t="str">
        <f t="shared" si="12"/>
        <v/>
      </c>
      <c r="I198" s="17" t="str">
        <f t="shared" si="12"/>
        <v/>
      </c>
      <c r="J198" s="17" t="str">
        <f t="shared" si="12"/>
        <v/>
      </c>
      <c r="K198" s="17" t="str">
        <f t="shared" si="11"/>
        <v/>
      </c>
      <c r="L198" s="17" t="str">
        <f t="shared" si="11"/>
        <v/>
      </c>
      <c r="M198" s="17" t="str">
        <f t="shared" si="11"/>
        <v/>
      </c>
      <c r="N198" s="17" t="str">
        <f t="shared" si="11"/>
        <v/>
      </c>
      <c r="O198" s="17" t="str">
        <f t="shared" si="11"/>
        <v/>
      </c>
    </row>
    <row r="199" spans="2:15" x14ac:dyDescent="0.2">
      <c r="B199" s="41"/>
      <c r="C199" s="1" t="str">
        <f>IF(B199="","",VLOOKUP(B199,'base élèves'!$A$2:$D$525,2))</f>
        <v/>
      </c>
      <c r="D199" s="1" t="str">
        <f>IF(B199="","",VLOOKUP(B199,'base élèves'!$A$2:$D$525,3))</f>
        <v/>
      </c>
      <c r="E199" s="1" t="str">
        <f>IF(B199="","",VLOOKUP(B199,'base élèves'!$A$2:$D$525,4))</f>
        <v/>
      </c>
      <c r="F199" s="17" t="str">
        <f t="shared" si="12"/>
        <v/>
      </c>
      <c r="G199" s="17" t="str">
        <f t="shared" si="12"/>
        <v/>
      </c>
      <c r="H199" s="17" t="str">
        <f t="shared" si="12"/>
        <v/>
      </c>
      <c r="I199" s="17" t="str">
        <f t="shared" si="12"/>
        <v/>
      </c>
      <c r="J199" s="17" t="str">
        <f t="shared" si="12"/>
        <v/>
      </c>
      <c r="K199" s="17" t="str">
        <f t="shared" si="11"/>
        <v/>
      </c>
      <c r="L199" s="17" t="str">
        <f t="shared" si="11"/>
        <v/>
      </c>
      <c r="M199" s="17" t="str">
        <f t="shared" si="11"/>
        <v/>
      </c>
      <c r="N199" s="17" t="str">
        <f t="shared" si="11"/>
        <v/>
      </c>
      <c r="O199" s="17" t="str">
        <f t="shared" si="11"/>
        <v/>
      </c>
    </row>
    <row r="200" spans="2:15" x14ac:dyDescent="0.2">
      <c r="B200" s="41"/>
      <c r="F200" s="17" t="str">
        <f t="shared" si="12"/>
        <v/>
      </c>
      <c r="G200" s="17" t="str">
        <f t="shared" si="12"/>
        <v/>
      </c>
      <c r="H200" s="17" t="str">
        <f t="shared" si="12"/>
        <v/>
      </c>
      <c r="I200" s="17" t="str">
        <f t="shared" si="12"/>
        <v/>
      </c>
      <c r="J200" s="17" t="str">
        <f t="shared" si="12"/>
        <v/>
      </c>
      <c r="K200" s="17" t="str">
        <f t="shared" si="11"/>
        <v/>
      </c>
      <c r="L200" s="17" t="str">
        <f t="shared" si="11"/>
        <v/>
      </c>
      <c r="M200" s="17" t="str">
        <f t="shared" si="11"/>
        <v/>
      </c>
      <c r="N200" s="17" t="str">
        <f t="shared" si="11"/>
        <v/>
      </c>
      <c r="O200" s="17" t="str">
        <f t="shared" si="11"/>
        <v/>
      </c>
    </row>
    <row r="201" spans="2:15" x14ac:dyDescent="0.2">
      <c r="B201" s="41"/>
      <c r="F201" s="17" t="str">
        <f t="shared" si="12"/>
        <v/>
      </c>
      <c r="G201" s="17" t="str">
        <f t="shared" si="12"/>
        <v/>
      </c>
      <c r="H201" s="17" t="str">
        <f t="shared" si="12"/>
        <v/>
      </c>
      <c r="I201" s="17" t="str">
        <f t="shared" si="12"/>
        <v/>
      </c>
      <c r="J201" s="17" t="str">
        <f t="shared" si="12"/>
        <v/>
      </c>
      <c r="K201" s="17" t="str">
        <f t="shared" si="11"/>
        <v/>
      </c>
      <c r="L201" s="17" t="str">
        <f t="shared" si="11"/>
        <v/>
      </c>
      <c r="M201" s="17" t="str">
        <f t="shared" si="11"/>
        <v/>
      </c>
      <c r="N201" s="17" t="str">
        <f t="shared" si="11"/>
        <v/>
      </c>
      <c r="O201" s="17" t="str">
        <f t="shared" si="11"/>
        <v/>
      </c>
    </row>
    <row r="202" spans="2:15" x14ac:dyDescent="0.2">
      <c r="B202" s="41"/>
      <c r="F202" s="17" t="str">
        <f t="shared" si="12"/>
        <v/>
      </c>
      <c r="G202" s="17" t="str">
        <f t="shared" si="12"/>
        <v/>
      </c>
      <c r="H202" s="17" t="str">
        <f t="shared" si="12"/>
        <v/>
      </c>
      <c r="I202" s="17" t="str">
        <f t="shared" si="12"/>
        <v/>
      </c>
      <c r="J202" s="17" t="str">
        <f t="shared" si="12"/>
        <v/>
      </c>
      <c r="K202" s="17" t="str">
        <f t="shared" si="11"/>
        <v/>
      </c>
      <c r="L202" s="17" t="str">
        <f t="shared" si="11"/>
        <v/>
      </c>
      <c r="M202" s="17" t="str">
        <f t="shared" si="11"/>
        <v/>
      </c>
      <c r="N202" s="17" t="str">
        <f t="shared" si="11"/>
        <v/>
      </c>
      <c r="O202" s="17" t="str">
        <f t="shared" si="11"/>
        <v/>
      </c>
    </row>
    <row r="203" spans="2:15" x14ac:dyDescent="0.2">
      <c r="B203" s="41"/>
      <c r="F203" s="17" t="str">
        <f t="shared" si="12"/>
        <v/>
      </c>
      <c r="G203" s="17" t="str">
        <f t="shared" si="12"/>
        <v/>
      </c>
      <c r="H203" s="17" t="str">
        <f t="shared" si="12"/>
        <v/>
      </c>
      <c r="I203" s="17" t="str">
        <f t="shared" si="12"/>
        <v/>
      </c>
      <c r="J203" s="17" t="str">
        <f t="shared" si="12"/>
        <v/>
      </c>
      <c r="K203" s="17" t="str">
        <f t="shared" si="11"/>
        <v/>
      </c>
      <c r="L203" s="17" t="str">
        <f t="shared" si="11"/>
        <v/>
      </c>
      <c r="M203" s="17" t="str">
        <f t="shared" si="11"/>
        <v/>
      </c>
      <c r="N203" s="17" t="str">
        <f t="shared" si="11"/>
        <v/>
      </c>
      <c r="O203" s="17" t="str">
        <f t="shared" si="11"/>
        <v/>
      </c>
    </row>
    <row r="204" spans="2:15" x14ac:dyDescent="0.2">
      <c r="B204" s="41"/>
      <c r="F204" s="17" t="str">
        <f t="shared" si="12"/>
        <v/>
      </c>
      <c r="G204" s="17" t="str">
        <f t="shared" si="12"/>
        <v/>
      </c>
      <c r="H204" s="17" t="str">
        <f t="shared" si="12"/>
        <v/>
      </c>
      <c r="I204" s="17" t="str">
        <f t="shared" si="12"/>
        <v/>
      </c>
      <c r="J204" s="17" t="str">
        <f t="shared" si="12"/>
        <v/>
      </c>
      <c r="K204" s="17" t="str">
        <f t="shared" ref="K204:O254" si="13">IF($E204=K$9,$A204,"")</f>
        <v/>
      </c>
      <c r="L204" s="17" t="str">
        <f t="shared" si="13"/>
        <v/>
      </c>
      <c r="M204" s="17" t="str">
        <f t="shared" si="13"/>
        <v/>
      </c>
      <c r="N204" s="17" t="str">
        <f t="shared" si="13"/>
        <v/>
      </c>
      <c r="O204" s="17" t="str">
        <f t="shared" si="13"/>
        <v/>
      </c>
    </row>
    <row r="205" spans="2:15" x14ac:dyDescent="0.2">
      <c r="B205" s="41"/>
      <c r="F205" s="17" t="str">
        <f t="shared" ref="F205:J255" si="14">IF($E205=F$9,$A205,"")</f>
        <v/>
      </c>
      <c r="G205" s="17" t="str">
        <f t="shared" si="14"/>
        <v/>
      </c>
      <c r="H205" s="17" t="str">
        <f t="shared" si="14"/>
        <v/>
      </c>
      <c r="I205" s="17" t="str">
        <f t="shared" si="14"/>
        <v/>
      </c>
      <c r="J205" s="17" t="str">
        <f t="shared" si="14"/>
        <v/>
      </c>
      <c r="K205" s="17" t="str">
        <f t="shared" si="13"/>
        <v/>
      </c>
      <c r="L205" s="17" t="str">
        <f t="shared" si="13"/>
        <v/>
      </c>
      <c r="M205" s="17" t="str">
        <f t="shared" si="13"/>
        <v/>
      </c>
      <c r="N205" s="17" t="str">
        <f t="shared" si="13"/>
        <v/>
      </c>
      <c r="O205" s="17" t="str">
        <f t="shared" si="13"/>
        <v/>
      </c>
    </row>
    <row r="206" spans="2:15" x14ac:dyDescent="0.2">
      <c r="B206" s="41"/>
      <c r="F206" s="17" t="str">
        <f t="shared" si="14"/>
        <v/>
      </c>
      <c r="G206" s="17" t="str">
        <f t="shared" si="14"/>
        <v/>
      </c>
      <c r="H206" s="17" t="str">
        <f t="shared" si="14"/>
        <v/>
      </c>
      <c r="I206" s="17" t="str">
        <f t="shared" si="14"/>
        <v/>
      </c>
      <c r="J206" s="17" t="str">
        <f t="shared" si="14"/>
        <v/>
      </c>
      <c r="K206" s="17" t="str">
        <f t="shared" si="13"/>
        <v/>
      </c>
      <c r="L206" s="17" t="str">
        <f t="shared" si="13"/>
        <v/>
      </c>
      <c r="M206" s="17" t="str">
        <f t="shared" si="13"/>
        <v/>
      </c>
      <c r="N206" s="17" t="str">
        <f t="shared" si="13"/>
        <v/>
      </c>
      <c r="O206" s="17" t="str">
        <f t="shared" si="13"/>
        <v/>
      </c>
    </row>
    <row r="207" spans="2:15" x14ac:dyDescent="0.2">
      <c r="B207" s="41"/>
      <c r="F207" s="17" t="str">
        <f t="shared" si="14"/>
        <v/>
      </c>
      <c r="G207" s="17" t="str">
        <f t="shared" si="14"/>
        <v/>
      </c>
      <c r="H207" s="17" t="str">
        <f t="shared" si="14"/>
        <v/>
      </c>
      <c r="I207" s="17" t="str">
        <f t="shared" si="14"/>
        <v/>
      </c>
      <c r="J207" s="17" t="str">
        <f t="shared" si="14"/>
        <v/>
      </c>
      <c r="K207" s="17" t="str">
        <f t="shared" si="13"/>
        <v/>
      </c>
      <c r="L207" s="17" t="str">
        <f t="shared" si="13"/>
        <v/>
      </c>
      <c r="M207" s="17" t="str">
        <f t="shared" si="13"/>
        <v/>
      </c>
      <c r="N207" s="17" t="str">
        <f t="shared" si="13"/>
        <v/>
      </c>
      <c r="O207" s="17" t="str">
        <f t="shared" si="13"/>
        <v/>
      </c>
    </row>
    <row r="208" spans="2:15" x14ac:dyDescent="0.2">
      <c r="B208" s="41"/>
      <c r="F208" s="17" t="str">
        <f t="shared" si="14"/>
        <v/>
      </c>
      <c r="G208" s="17" t="str">
        <f t="shared" si="14"/>
        <v/>
      </c>
      <c r="H208" s="17" t="str">
        <f t="shared" si="14"/>
        <v/>
      </c>
      <c r="I208" s="17" t="str">
        <f t="shared" si="14"/>
        <v/>
      </c>
      <c r="J208" s="17" t="str">
        <f t="shared" si="14"/>
        <v/>
      </c>
      <c r="K208" s="17" t="str">
        <f t="shared" si="13"/>
        <v/>
      </c>
      <c r="L208" s="17" t="str">
        <f t="shared" si="13"/>
        <v/>
      </c>
      <c r="M208" s="17" t="str">
        <f t="shared" si="13"/>
        <v/>
      </c>
      <c r="N208" s="17" t="str">
        <f t="shared" si="13"/>
        <v/>
      </c>
      <c r="O208" s="17" t="str">
        <f t="shared" si="13"/>
        <v/>
      </c>
    </row>
    <row r="209" spans="2:15" x14ac:dyDescent="0.2">
      <c r="B209" s="41"/>
      <c r="F209" s="17" t="str">
        <f t="shared" si="14"/>
        <v/>
      </c>
      <c r="G209" s="17" t="str">
        <f t="shared" si="14"/>
        <v/>
      </c>
      <c r="H209" s="17" t="str">
        <f t="shared" si="14"/>
        <v/>
      </c>
      <c r="I209" s="17" t="str">
        <f t="shared" si="14"/>
        <v/>
      </c>
      <c r="J209" s="17" t="str">
        <f t="shared" si="14"/>
        <v/>
      </c>
      <c r="K209" s="17" t="str">
        <f t="shared" si="13"/>
        <v/>
      </c>
      <c r="L209" s="17" t="str">
        <f t="shared" si="13"/>
        <v/>
      </c>
      <c r="M209" s="17" t="str">
        <f t="shared" si="13"/>
        <v/>
      </c>
      <c r="N209" s="17" t="str">
        <f t="shared" si="13"/>
        <v/>
      </c>
      <c r="O209" s="17" t="str">
        <f t="shared" si="13"/>
        <v/>
      </c>
    </row>
    <row r="210" spans="2:15" x14ac:dyDescent="0.2">
      <c r="B210" s="41"/>
      <c r="F210" s="17" t="str">
        <f t="shared" si="14"/>
        <v/>
      </c>
      <c r="G210" s="17" t="str">
        <f t="shared" si="14"/>
        <v/>
      </c>
      <c r="H210" s="17" t="str">
        <f t="shared" si="14"/>
        <v/>
      </c>
      <c r="I210" s="17" t="str">
        <f t="shared" si="14"/>
        <v/>
      </c>
      <c r="J210" s="17" t="str">
        <f t="shared" si="14"/>
        <v/>
      </c>
      <c r="K210" s="17" t="str">
        <f t="shared" si="13"/>
        <v/>
      </c>
      <c r="L210" s="17" t="str">
        <f t="shared" si="13"/>
        <v/>
      </c>
      <c r="M210" s="17" t="str">
        <f t="shared" si="13"/>
        <v/>
      </c>
      <c r="N210" s="17" t="str">
        <f t="shared" si="13"/>
        <v/>
      </c>
      <c r="O210" s="17" t="str">
        <f t="shared" si="13"/>
        <v/>
      </c>
    </row>
    <row r="211" spans="2:15" x14ac:dyDescent="0.2">
      <c r="B211" s="41"/>
      <c r="F211" s="17" t="str">
        <f t="shared" si="14"/>
        <v/>
      </c>
      <c r="G211" s="17" t="str">
        <f t="shared" si="14"/>
        <v/>
      </c>
      <c r="H211" s="17" t="str">
        <f t="shared" si="14"/>
        <v/>
      </c>
      <c r="I211" s="17" t="str">
        <f t="shared" si="14"/>
        <v/>
      </c>
      <c r="J211" s="17" t="str">
        <f t="shared" si="14"/>
        <v/>
      </c>
      <c r="K211" s="17" t="str">
        <f t="shared" si="13"/>
        <v/>
      </c>
      <c r="L211" s="17" t="str">
        <f t="shared" si="13"/>
        <v/>
      </c>
      <c r="M211" s="17" t="str">
        <f t="shared" si="13"/>
        <v/>
      </c>
      <c r="N211" s="17" t="str">
        <f t="shared" si="13"/>
        <v/>
      </c>
      <c r="O211" s="17" t="str">
        <f t="shared" si="13"/>
        <v/>
      </c>
    </row>
    <row r="212" spans="2:15" x14ac:dyDescent="0.2">
      <c r="B212" s="41"/>
      <c r="F212" s="17" t="str">
        <f t="shared" si="14"/>
        <v/>
      </c>
      <c r="G212" s="17" t="str">
        <f t="shared" si="14"/>
        <v/>
      </c>
      <c r="H212" s="17" t="str">
        <f t="shared" si="14"/>
        <v/>
      </c>
      <c r="I212" s="17" t="str">
        <f t="shared" si="14"/>
        <v/>
      </c>
      <c r="J212" s="17" t="str">
        <f t="shared" si="14"/>
        <v/>
      </c>
      <c r="K212" s="17" t="str">
        <f t="shared" si="13"/>
        <v/>
      </c>
      <c r="L212" s="17" t="str">
        <f t="shared" si="13"/>
        <v/>
      </c>
      <c r="M212" s="17" t="str">
        <f t="shared" si="13"/>
        <v/>
      </c>
      <c r="N212" s="17" t="str">
        <f t="shared" si="13"/>
        <v/>
      </c>
      <c r="O212" s="17" t="str">
        <f t="shared" si="13"/>
        <v/>
      </c>
    </row>
    <row r="213" spans="2:15" x14ac:dyDescent="0.2">
      <c r="B213" s="41"/>
      <c r="F213" s="17" t="str">
        <f t="shared" si="14"/>
        <v/>
      </c>
      <c r="G213" s="17" t="str">
        <f t="shared" si="14"/>
        <v/>
      </c>
      <c r="H213" s="17" t="str">
        <f t="shared" si="14"/>
        <v/>
      </c>
      <c r="I213" s="17" t="str">
        <f t="shared" si="14"/>
        <v/>
      </c>
      <c r="J213" s="17" t="str">
        <f t="shared" si="14"/>
        <v/>
      </c>
      <c r="K213" s="17" t="str">
        <f t="shared" si="13"/>
        <v/>
      </c>
      <c r="L213" s="17" t="str">
        <f t="shared" si="13"/>
        <v/>
      </c>
      <c r="M213" s="17" t="str">
        <f t="shared" si="13"/>
        <v/>
      </c>
      <c r="N213" s="17" t="str">
        <f t="shared" si="13"/>
        <v/>
      </c>
      <c r="O213" s="17" t="str">
        <f t="shared" si="13"/>
        <v/>
      </c>
    </row>
    <row r="214" spans="2:15" x14ac:dyDescent="0.2">
      <c r="B214" s="41"/>
      <c r="F214" s="17" t="str">
        <f t="shared" si="14"/>
        <v/>
      </c>
      <c r="G214" s="17" t="str">
        <f t="shared" si="14"/>
        <v/>
      </c>
      <c r="H214" s="17" t="str">
        <f t="shared" si="14"/>
        <v/>
      </c>
      <c r="I214" s="17" t="str">
        <f t="shared" si="14"/>
        <v/>
      </c>
      <c r="J214" s="17" t="str">
        <f t="shared" si="14"/>
        <v/>
      </c>
      <c r="K214" s="17" t="str">
        <f t="shared" si="13"/>
        <v/>
      </c>
      <c r="L214" s="17" t="str">
        <f t="shared" si="13"/>
        <v/>
      </c>
      <c r="M214" s="17" t="str">
        <f t="shared" si="13"/>
        <v/>
      </c>
      <c r="N214" s="17" t="str">
        <f t="shared" si="13"/>
        <v/>
      </c>
      <c r="O214" s="17" t="str">
        <f t="shared" si="13"/>
        <v/>
      </c>
    </row>
    <row r="215" spans="2:15" x14ac:dyDescent="0.2">
      <c r="B215" s="41"/>
      <c r="F215" s="17" t="str">
        <f t="shared" si="14"/>
        <v/>
      </c>
      <c r="G215" s="17" t="str">
        <f t="shared" si="14"/>
        <v/>
      </c>
      <c r="H215" s="17" t="str">
        <f t="shared" si="14"/>
        <v/>
      </c>
      <c r="I215" s="17" t="str">
        <f t="shared" si="14"/>
        <v/>
      </c>
      <c r="J215" s="17" t="str">
        <f t="shared" si="14"/>
        <v/>
      </c>
      <c r="K215" s="17" t="str">
        <f t="shared" si="13"/>
        <v/>
      </c>
      <c r="L215" s="17" t="str">
        <f t="shared" si="13"/>
        <v/>
      </c>
      <c r="M215" s="17" t="str">
        <f t="shared" si="13"/>
        <v/>
      </c>
      <c r="N215" s="17" t="str">
        <f t="shared" si="13"/>
        <v/>
      </c>
      <c r="O215" s="17" t="str">
        <f t="shared" si="13"/>
        <v/>
      </c>
    </row>
    <row r="216" spans="2:15" x14ac:dyDescent="0.2">
      <c r="B216" s="41"/>
      <c r="F216" s="17" t="str">
        <f t="shared" si="14"/>
        <v/>
      </c>
      <c r="G216" s="17" t="str">
        <f t="shared" si="14"/>
        <v/>
      </c>
      <c r="H216" s="17" t="str">
        <f t="shared" si="14"/>
        <v/>
      </c>
      <c r="I216" s="17" t="str">
        <f t="shared" si="14"/>
        <v/>
      </c>
      <c r="J216" s="17" t="str">
        <f t="shared" si="14"/>
        <v/>
      </c>
      <c r="K216" s="17" t="str">
        <f t="shared" si="13"/>
        <v/>
      </c>
      <c r="L216" s="17" t="str">
        <f t="shared" si="13"/>
        <v/>
      </c>
      <c r="M216" s="17" t="str">
        <f t="shared" si="13"/>
        <v/>
      </c>
      <c r="N216" s="17" t="str">
        <f t="shared" si="13"/>
        <v/>
      </c>
      <c r="O216" s="17" t="str">
        <f t="shared" si="13"/>
        <v/>
      </c>
    </row>
    <row r="217" spans="2:15" x14ac:dyDescent="0.2">
      <c r="B217" s="41"/>
      <c r="F217" s="17" t="str">
        <f t="shared" si="14"/>
        <v/>
      </c>
      <c r="G217" s="17" t="str">
        <f t="shared" si="14"/>
        <v/>
      </c>
      <c r="H217" s="17" t="str">
        <f t="shared" si="14"/>
        <v/>
      </c>
      <c r="I217" s="17" t="str">
        <f t="shared" si="14"/>
        <v/>
      </c>
      <c r="J217" s="17" t="str">
        <f t="shared" si="14"/>
        <v/>
      </c>
      <c r="K217" s="17" t="str">
        <f t="shared" si="13"/>
        <v/>
      </c>
      <c r="L217" s="17" t="str">
        <f t="shared" si="13"/>
        <v/>
      </c>
      <c r="M217" s="17" t="str">
        <f t="shared" si="13"/>
        <v/>
      </c>
      <c r="N217" s="17" t="str">
        <f t="shared" si="13"/>
        <v/>
      </c>
      <c r="O217" s="17" t="str">
        <f t="shared" si="13"/>
        <v/>
      </c>
    </row>
    <row r="218" spans="2:15" x14ac:dyDescent="0.2">
      <c r="B218" s="41"/>
      <c r="F218" s="17" t="str">
        <f t="shared" si="14"/>
        <v/>
      </c>
      <c r="G218" s="17" t="str">
        <f t="shared" si="14"/>
        <v/>
      </c>
      <c r="H218" s="17" t="str">
        <f t="shared" si="14"/>
        <v/>
      </c>
      <c r="I218" s="17" t="str">
        <f t="shared" si="14"/>
        <v/>
      </c>
      <c r="J218" s="17" t="str">
        <f t="shared" si="14"/>
        <v/>
      </c>
      <c r="K218" s="17" t="str">
        <f t="shared" si="13"/>
        <v/>
      </c>
      <c r="L218" s="17" t="str">
        <f t="shared" si="13"/>
        <v/>
      </c>
      <c r="M218" s="17" t="str">
        <f t="shared" si="13"/>
        <v/>
      </c>
      <c r="N218" s="17" t="str">
        <f t="shared" si="13"/>
        <v/>
      </c>
      <c r="O218" s="17" t="str">
        <f t="shared" si="13"/>
        <v/>
      </c>
    </row>
    <row r="219" spans="2:15" x14ac:dyDescent="0.2">
      <c r="B219" s="41"/>
      <c r="F219" s="17" t="str">
        <f t="shared" si="14"/>
        <v/>
      </c>
      <c r="G219" s="17" t="str">
        <f t="shared" si="14"/>
        <v/>
      </c>
      <c r="H219" s="17" t="str">
        <f t="shared" si="14"/>
        <v/>
      </c>
      <c r="I219" s="17" t="str">
        <f t="shared" si="14"/>
        <v/>
      </c>
      <c r="J219" s="17" t="str">
        <f t="shared" si="14"/>
        <v/>
      </c>
      <c r="K219" s="17" t="str">
        <f t="shared" si="13"/>
        <v/>
      </c>
      <c r="L219" s="17" t="str">
        <f t="shared" si="13"/>
        <v/>
      </c>
      <c r="M219" s="17" t="str">
        <f t="shared" si="13"/>
        <v/>
      </c>
      <c r="N219" s="17" t="str">
        <f t="shared" si="13"/>
        <v/>
      </c>
      <c r="O219" s="17" t="str">
        <f t="shared" si="13"/>
        <v/>
      </c>
    </row>
    <row r="220" spans="2:15" x14ac:dyDescent="0.2">
      <c r="B220" s="41"/>
      <c r="F220" s="17" t="str">
        <f t="shared" si="14"/>
        <v/>
      </c>
      <c r="G220" s="17" t="str">
        <f t="shared" si="14"/>
        <v/>
      </c>
      <c r="H220" s="17" t="str">
        <f t="shared" si="14"/>
        <v/>
      </c>
      <c r="I220" s="17" t="str">
        <f t="shared" si="14"/>
        <v/>
      </c>
      <c r="J220" s="17" t="str">
        <f t="shared" si="14"/>
        <v/>
      </c>
      <c r="K220" s="17" t="str">
        <f t="shared" si="13"/>
        <v/>
      </c>
      <c r="L220" s="17" t="str">
        <f t="shared" si="13"/>
        <v/>
      </c>
      <c r="M220" s="17" t="str">
        <f t="shared" si="13"/>
        <v/>
      </c>
      <c r="N220" s="17" t="str">
        <f t="shared" si="13"/>
        <v/>
      </c>
      <c r="O220" s="17" t="str">
        <f t="shared" si="13"/>
        <v/>
      </c>
    </row>
    <row r="221" spans="2:15" x14ac:dyDescent="0.2">
      <c r="B221" s="41"/>
      <c r="F221" s="17" t="str">
        <f t="shared" si="14"/>
        <v/>
      </c>
      <c r="G221" s="17" t="str">
        <f t="shared" si="14"/>
        <v/>
      </c>
      <c r="H221" s="17" t="str">
        <f t="shared" si="14"/>
        <v/>
      </c>
      <c r="I221" s="17" t="str">
        <f t="shared" si="14"/>
        <v/>
      </c>
      <c r="J221" s="17" t="str">
        <f t="shared" si="14"/>
        <v/>
      </c>
      <c r="K221" s="17" t="str">
        <f t="shared" si="13"/>
        <v/>
      </c>
      <c r="L221" s="17" t="str">
        <f t="shared" si="13"/>
        <v/>
      </c>
      <c r="M221" s="17" t="str">
        <f t="shared" si="13"/>
        <v/>
      </c>
      <c r="N221" s="17" t="str">
        <f t="shared" si="13"/>
        <v/>
      </c>
      <c r="O221" s="17" t="str">
        <f t="shared" si="13"/>
        <v/>
      </c>
    </row>
    <row r="222" spans="2:15" x14ac:dyDescent="0.2">
      <c r="B222" s="41"/>
      <c r="F222" s="17" t="str">
        <f t="shared" si="14"/>
        <v/>
      </c>
      <c r="G222" s="17" t="str">
        <f t="shared" si="14"/>
        <v/>
      </c>
      <c r="H222" s="17" t="str">
        <f t="shared" si="14"/>
        <v/>
      </c>
      <c r="I222" s="17" t="str">
        <f t="shared" si="14"/>
        <v/>
      </c>
      <c r="J222" s="17" t="str">
        <f t="shared" si="14"/>
        <v/>
      </c>
      <c r="K222" s="17" t="str">
        <f t="shared" si="13"/>
        <v/>
      </c>
      <c r="L222" s="17" t="str">
        <f t="shared" si="13"/>
        <v/>
      </c>
      <c r="M222" s="17" t="str">
        <f t="shared" si="13"/>
        <v/>
      </c>
      <c r="N222" s="17" t="str">
        <f t="shared" si="13"/>
        <v/>
      </c>
      <c r="O222" s="17" t="str">
        <f t="shared" si="13"/>
        <v/>
      </c>
    </row>
    <row r="223" spans="2:15" x14ac:dyDescent="0.2">
      <c r="B223" s="41"/>
      <c r="F223" s="17" t="str">
        <f t="shared" si="14"/>
        <v/>
      </c>
      <c r="G223" s="17" t="str">
        <f t="shared" si="14"/>
        <v/>
      </c>
      <c r="H223" s="17" t="str">
        <f t="shared" si="14"/>
        <v/>
      </c>
      <c r="I223" s="17" t="str">
        <f t="shared" si="14"/>
        <v/>
      </c>
      <c r="J223" s="17" t="str">
        <f t="shared" si="14"/>
        <v/>
      </c>
      <c r="K223" s="17" t="str">
        <f t="shared" si="13"/>
        <v/>
      </c>
      <c r="L223" s="17" t="str">
        <f t="shared" si="13"/>
        <v/>
      </c>
      <c r="M223" s="17" t="str">
        <f t="shared" si="13"/>
        <v/>
      </c>
      <c r="N223" s="17" t="str">
        <f t="shared" si="13"/>
        <v/>
      </c>
      <c r="O223" s="17" t="str">
        <f t="shared" si="13"/>
        <v/>
      </c>
    </row>
    <row r="224" spans="2:15" x14ac:dyDescent="0.2">
      <c r="B224" s="41"/>
      <c r="F224" s="17" t="str">
        <f t="shared" si="14"/>
        <v/>
      </c>
      <c r="G224" s="17" t="str">
        <f t="shared" si="14"/>
        <v/>
      </c>
      <c r="H224" s="17" t="str">
        <f t="shared" si="14"/>
        <v/>
      </c>
      <c r="I224" s="17" t="str">
        <f t="shared" si="14"/>
        <v/>
      </c>
      <c r="J224" s="17" t="str">
        <f t="shared" si="14"/>
        <v/>
      </c>
      <c r="K224" s="17" t="str">
        <f t="shared" si="13"/>
        <v/>
      </c>
      <c r="L224" s="17" t="str">
        <f t="shared" si="13"/>
        <v/>
      </c>
      <c r="M224" s="17" t="str">
        <f t="shared" si="13"/>
        <v/>
      </c>
      <c r="N224" s="17" t="str">
        <f t="shared" si="13"/>
        <v/>
      </c>
      <c r="O224" s="17" t="str">
        <f t="shared" si="13"/>
        <v/>
      </c>
    </row>
    <row r="225" spans="2:15" x14ac:dyDescent="0.2">
      <c r="B225" s="41"/>
      <c r="F225" s="17" t="str">
        <f t="shared" si="14"/>
        <v/>
      </c>
      <c r="G225" s="17" t="str">
        <f t="shared" si="14"/>
        <v/>
      </c>
      <c r="H225" s="17" t="str">
        <f t="shared" si="14"/>
        <v/>
      </c>
      <c r="I225" s="17" t="str">
        <f t="shared" si="14"/>
        <v/>
      </c>
      <c r="J225" s="17" t="str">
        <f t="shared" si="14"/>
        <v/>
      </c>
      <c r="K225" s="17" t="str">
        <f t="shared" si="13"/>
        <v/>
      </c>
      <c r="L225" s="17" t="str">
        <f t="shared" si="13"/>
        <v/>
      </c>
      <c r="M225" s="17" t="str">
        <f t="shared" si="13"/>
        <v/>
      </c>
      <c r="N225" s="17" t="str">
        <f t="shared" si="13"/>
        <v/>
      </c>
      <c r="O225" s="17" t="str">
        <f t="shared" si="13"/>
        <v/>
      </c>
    </row>
    <row r="226" spans="2:15" x14ac:dyDescent="0.2">
      <c r="B226" s="41"/>
      <c r="F226" s="17" t="str">
        <f t="shared" si="14"/>
        <v/>
      </c>
      <c r="G226" s="17" t="str">
        <f t="shared" si="14"/>
        <v/>
      </c>
      <c r="H226" s="17" t="str">
        <f t="shared" si="14"/>
        <v/>
      </c>
      <c r="I226" s="17" t="str">
        <f t="shared" si="14"/>
        <v/>
      </c>
      <c r="J226" s="17" t="str">
        <f t="shared" si="14"/>
        <v/>
      </c>
      <c r="K226" s="17" t="str">
        <f t="shared" si="13"/>
        <v/>
      </c>
      <c r="L226" s="17" t="str">
        <f t="shared" si="13"/>
        <v/>
      </c>
      <c r="M226" s="17" t="str">
        <f t="shared" si="13"/>
        <v/>
      </c>
      <c r="N226" s="17" t="str">
        <f t="shared" si="13"/>
        <v/>
      </c>
      <c r="O226" s="17" t="str">
        <f t="shared" si="13"/>
        <v/>
      </c>
    </row>
    <row r="227" spans="2:15" x14ac:dyDescent="0.2">
      <c r="B227" s="41"/>
      <c r="F227" s="17" t="str">
        <f t="shared" si="14"/>
        <v/>
      </c>
      <c r="G227" s="17" t="str">
        <f t="shared" si="14"/>
        <v/>
      </c>
      <c r="H227" s="17" t="str">
        <f t="shared" si="14"/>
        <v/>
      </c>
      <c r="I227" s="17" t="str">
        <f t="shared" si="14"/>
        <v/>
      </c>
      <c r="J227" s="17" t="str">
        <f t="shared" si="14"/>
        <v/>
      </c>
      <c r="K227" s="17" t="str">
        <f t="shared" si="13"/>
        <v/>
      </c>
      <c r="L227" s="17" t="str">
        <f t="shared" si="13"/>
        <v/>
      </c>
      <c r="M227" s="17" t="str">
        <f t="shared" si="13"/>
        <v/>
      </c>
      <c r="N227" s="17" t="str">
        <f t="shared" si="13"/>
        <v/>
      </c>
      <c r="O227" s="17" t="str">
        <f t="shared" si="13"/>
        <v/>
      </c>
    </row>
    <row r="228" spans="2:15" x14ac:dyDescent="0.2">
      <c r="B228" s="41"/>
      <c r="F228" s="17" t="str">
        <f t="shared" si="14"/>
        <v/>
      </c>
      <c r="G228" s="17" t="str">
        <f t="shared" si="14"/>
        <v/>
      </c>
      <c r="H228" s="17" t="str">
        <f t="shared" si="14"/>
        <v/>
      </c>
      <c r="I228" s="17" t="str">
        <f t="shared" si="14"/>
        <v/>
      </c>
      <c r="J228" s="17" t="str">
        <f t="shared" si="14"/>
        <v/>
      </c>
      <c r="K228" s="17" t="str">
        <f t="shared" si="13"/>
        <v/>
      </c>
      <c r="L228" s="17" t="str">
        <f t="shared" si="13"/>
        <v/>
      </c>
      <c r="M228" s="17" t="str">
        <f t="shared" si="13"/>
        <v/>
      </c>
      <c r="N228" s="17" t="str">
        <f t="shared" si="13"/>
        <v/>
      </c>
      <c r="O228" s="17" t="str">
        <f t="shared" si="13"/>
        <v/>
      </c>
    </row>
    <row r="229" spans="2:15" x14ac:dyDescent="0.2">
      <c r="B229" s="41"/>
      <c r="F229" s="17" t="str">
        <f t="shared" si="14"/>
        <v/>
      </c>
      <c r="G229" s="17" t="str">
        <f t="shared" si="14"/>
        <v/>
      </c>
      <c r="H229" s="17" t="str">
        <f t="shared" si="14"/>
        <v/>
      </c>
      <c r="I229" s="17" t="str">
        <f t="shared" si="14"/>
        <v/>
      </c>
      <c r="J229" s="17" t="str">
        <f t="shared" si="14"/>
        <v/>
      </c>
      <c r="K229" s="17" t="str">
        <f t="shared" si="13"/>
        <v/>
      </c>
      <c r="L229" s="17" t="str">
        <f t="shared" si="13"/>
        <v/>
      </c>
      <c r="M229" s="17" t="str">
        <f t="shared" si="13"/>
        <v/>
      </c>
      <c r="N229" s="17" t="str">
        <f t="shared" si="13"/>
        <v/>
      </c>
      <c r="O229" s="17" t="str">
        <f t="shared" si="13"/>
        <v/>
      </c>
    </row>
    <row r="230" spans="2:15" x14ac:dyDescent="0.2">
      <c r="B230" s="41"/>
      <c r="F230" s="17" t="str">
        <f t="shared" si="14"/>
        <v/>
      </c>
      <c r="G230" s="17" t="str">
        <f t="shared" si="14"/>
        <v/>
      </c>
      <c r="H230" s="17" t="str">
        <f t="shared" si="14"/>
        <v/>
      </c>
      <c r="I230" s="17" t="str">
        <f t="shared" si="14"/>
        <v/>
      </c>
      <c r="J230" s="17" t="str">
        <f t="shared" si="14"/>
        <v/>
      </c>
      <c r="K230" s="17" t="str">
        <f t="shared" si="13"/>
        <v/>
      </c>
      <c r="L230" s="17" t="str">
        <f t="shared" si="13"/>
        <v/>
      </c>
      <c r="M230" s="17" t="str">
        <f t="shared" si="13"/>
        <v/>
      </c>
      <c r="N230" s="17" t="str">
        <f t="shared" si="13"/>
        <v/>
      </c>
      <c r="O230" s="17" t="str">
        <f t="shared" si="13"/>
        <v/>
      </c>
    </row>
    <row r="231" spans="2:15" x14ac:dyDescent="0.2">
      <c r="B231" s="41"/>
      <c r="F231" s="17" t="str">
        <f t="shared" si="14"/>
        <v/>
      </c>
      <c r="G231" s="17" t="str">
        <f t="shared" si="14"/>
        <v/>
      </c>
      <c r="H231" s="17" t="str">
        <f t="shared" si="14"/>
        <v/>
      </c>
      <c r="I231" s="17" t="str">
        <f t="shared" si="14"/>
        <v/>
      </c>
      <c r="J231" s="17" t="str">
        <f t="shared" si="14"/>
        <v/>
      </c>
      <c r="K231" s="17" t="str">
        <f t="shared" si="13"/>
        <v/>
      </c>
      <c r="L231" s="17" t="str">
        <f t="shared" si="13"/>
        <v/>
      </c>
      <c r="M231" s="17" t="str">
        <f t="shared" si="13"/>
        <v/>
      </c>
      <c r="N231" s="17" t="str">
        <f t="shared" si="13"/>
        <v/>
      </c>
      <c r="O231" s="17" t="str">
        <f t="shared" si="13"/>
        <v/>
      </c>
    </row>
    <row r="232" spans="2:15" x14ac:dyDescent="0.2">
      <c r="B232" s="41"/>
      <c r="F232" s="17" t="str">
        <f t="shared" si="14"/>
        <v/>
      </c>
      <c r="G232" s="17" t="str">
        <f t="shared" si="14"/>
        <v/>
      </c>
      <c r="H232" s="17" t="str">
        <f t="shared" si="14"/>
        <v/>
      </c>
      <c r="I232" s="17" t="str">
        <f t="shared" si="14"/>
        <v/>
      </c>
      <c r="J232" s="17" t="str">
        <f t="shared" si="14"/>
        <v/>
      </c>
      <c r="K232" s="17" t="str">
        <f t="shared" si="13"/>
        <v/>
      </c>
      <c r="L232" s="17" t="str">
        <f t="shared" si="13"/>
        <v/>
      </c>
      <c r="M232" s="17" t="str">
        <f t="shared" si="13"/>
        <v/>
      </c>
      <c r="N232" s="17" t="str">
        <f t="shared" si="13"/>
        <v/>
      </c>
      <c r="O232" s="17" t="str">
        <f t="shared" si="13"/>
        <v/>
      </c>
    </row>
    <row r="233" spans="2:15" x14ac:dyDescent="0.2">
      <c r="B233" s="41"/>
      <c r="F233" s="17" t="str">
        <f t="shared" si="14"/>
        <v/>
      </c>
      <c r="G233" s="17" t="str">
        <f t="shared" si="14"/>
        <v/>
      </c>
      <c r="H233" s="17" t="str">
        <f t="shared" si="14"/>
        <v/>
      </c>
      <c r="I233" s="17" t="str">
        <f t="shared" si="14"/>
        <v/>
      </c>
      <c r="J233" s="17" t="str">
        <f t="shared" si="14"/>
        <v/>
      </c>
      <c r="K233" s="17" t="str">
        <f t="shared" si="13"/>
        <v/>
      </c>
      <c r="L233" s="17" t="str">
        <f t="shared" si="13"/>
        <v/>
      </c>
      <c r="M233" s="17" t="str">
        <f t="shared" si="13"/>
        <v/>
      </c>
      <c r="N233" s="17" t="str">
        <f t="shared" si="13"/>
        <v/>
      </c>
      <c r="O233" s="17" t="str">
        <f t="shared" si="13"/>
        <v/>
      </c>
    </row>
    <row r="234" spans="2:15" x14ac:dyDescent="0.2">
      <c r="B234" s="41"/>
      <c r="F234" s="17" t="str">
        <f t="shared" si="14"/>
        <v/>
      </c>
      <c r="G234" s="17" t="str">
        <f t="shared" si="14"/>
        <v/>
      </c>
      <c r="H234" s="17" t="str">
        <f t="shared" si="14"/>
        <v/>
      </c>
      <c r="I234" s="17" t="str">
        <f t="shared" si="14"/>
        <v/>
      </c>
      <c r="J234" s="17" t="str">
        <f t="shared" si="14"/>
        <v/>
      </c>
      <c r="K234" s="17" t="str">
        <f t="shared" si="13"/>
        <v/>
      </c>
      <c r="L234" s="17" t="str">
        <f t="shared" si="13"/>
        <v/>
      </c>
      <c r="M234" s="17" t="str">
        <f t="shared" si="13"/>
        <v/>
      </c>
      <c r="N234" s="17" t="str">
        <f t="shared" si="13"/>
        <v/>
      </c>
      <c r="O234" s="17" t="str">
        <f t="shared" si="13"/>
        <v/>
      </c>
    </row>
    <row r="235" spans="2:15" x14ac:dyDescent="0.2">
      <c r="B235" s="41"/>
      <c r="F235" s="17" t="str">
        <f t="shared" si="14"/>
        <v/>
      </c>
      <c r="G235" s="17" t="str">
        <f t="shared" si="14"/>
        <v/>
      </c>
      <c r="H235" s="17" t="str">
        <f t="shared" si="14"/>
        <v/>
      </c>
      <c r="I235" s="17" t="str">
        <f t="shared" si="14"/>
        <v/>
      </c>
      <c r="J235" s="17" t="str">
        <f t="shared" si="14"/>
        <v/>
      </c>
      <c r="K235" s="17" t="str">
        <f t="shared" si="13"/>
        <v/>
      </c>
      <c r="L235" s="17" t="str">
        <f t="shared" si="13"/>
        <v/>
      </c>
      <c r="M235" s="17" t="str">
        <f t="shared" si="13"/>
        <v/>
      </c>
      <c r="N235" s="17" t="str">
        <f t="shared" si="13"/>
        <v/>
      </c>
      <c r="O235" s="17" t="str">
        <f t="shared" si="13"/>
        <v/>
      </c>
    </row>
    <row r="236" spans="2:15" x14ac:dyDescent="0.2">
      <c r="B236" s="41"/>
      <c r="F236" s="17" t="str">
        <f t="shared" si="14"/>
        <v/>
      </c>
      <c r="G236" s="17" t="str">
        <f t="shared" si="14"/>
        <v/>
      </c>
      <c r="H236" s="17" t="str">
        <f t="shared" si="14"/>
        <v/>
      </c>
      <c r="I236" s="17" t="str">
        <f t="shared" si="14"/>
        <v/>
      </c>
      <c r="J236" s="17" t="str">
        <f t="shared" si="14"/>
        <v/>
      </c>
      <c r="K236" s="17" t="str">
        <f t="shared" si="13"/>
        <v/>
      </c>
      <c r="L236" s="17" t="str">
        <f t="shared" si="13"/>
        <v/>
      </c>
      <c r="M236" s="17" t="str">
        <f t="shared" si="13"/>
        <v/>
      </c>
      <c r="N236" s="17" t="str">
        <f t="shared" si="13"/>
        <v/>
      </c>
      <c r="O236" s="17" t="str">
        <f t="shared" si="13"/>
        <v/>
      </c>
    </row>
    <row r="237" spans="2:15" x14ac:dyDescent="0.2">
      <c r="B237" s="41"/>
      <c r="F237" s="17" t="str">
        <f t="shared" si="14"/>
        <v/>
      </c>
      <c r="G237" s="17" t="str">
        <f t="shared" si="14"/>
        <v/>
      </c>
      <c r="H237" s="17" t="str">
        <f t="shared" si="14"/>
        <v/>
      </c>
      <c r="I237" s="17" t="str">
        <f t="shared" si="14"/>
        <v/>
      </c>
      <c r="J237" s="17" t="str">
        <f t="shared" si="14"/>
        <v/>
      </c>
      <c r="K237" s="17" t="str">
        <f t="shared" si="13"/>
        <v/>
      </c>
      <c r="L237" s="17" t="str">
        <f t="shared" si="13"/>
        <v/>
      </c>
      <c r="M237" s="17" t="str">
        <f t="shared" si="13"/>
        <v/>
      </c>
      <c r="N237" s="17" t="str">
        <f t="shared" si="13"/>
        <v/>
      </c>
      <c r="O237" s="17" t="str">
        <f t="shared" si="13"/>
        <v/>
      </c>
    </row>
    <row r="238" spans="2:15" x14ac:dyDescent="0.2">
      <c r="B238" s="41"/>
      <c r="F238" s="17" t="str">
        <f t="shared" si="14"/>
        <v/>
      </c>
      <c r="G238" s="17" t="str">
        <f t="shared" si="14"/>
        <v/>
      </c>
      <c r="H238" s="17" t="str">
        <f t="shared" si="14"/>
        <v/>
      </c>
      <c r="I238" s="17" t="str">
        <f t="shared" si="14"/>
        <v/>
      </c>
      <c r="J238" s="17" t="str">
        <f t="shared" si="14"/>
        <v/>
      </c>
      <c r="K238" s="17" t="str">
        <f t="shared" si="13"/>
        <v/>
      </c>
      <c r="L238" s="17" t="str">
        <f t="shared" si="13"/>
        <v/>
      </c>
      <c r="M238" s="17" t="str">
        <f t="shared" si="13"/>
        <v/>
      </c>
      <c r="N238" s="17" t="str">
        <f t="shared" si="13"/>
        <v/>
      </c>
      <c r="O238" s="17" t="str">
        <f t="shared" si="13"/>
        <v/>
      </c>
    </row>
    <row r="239" spans="2:15" x14ac:dyDescent="0.2">
      <c r="B239" s="41"/>
      <c r="F239" s="17" t="str">
        <f t="shared" si="14"/>
        <v/>
      </c>
      <c r="G239" s="17" t="str">
        <f t="shared" si="14"/>
        <v/>
      </c>
      <c r="H239" s="17" t="str">
        <f t="shared" si="14"/>
        <v/>
      </c>
      <c r="I239" s="17" t="str">
        <f t="shared" si="14"/>
        <v/>
      </c>
      <c r="J239" s="17" t="str">
        <f t="shared" si="14"/>
        <v/>
      </c>
      <c r="K239" s="17" t="str">
        <f t="shared" si="13"/>
        <v/>
      </c>
      <c r="L239" s="17" t="str">
        <f t="shared" si="13"/>
        <v/>
      </c>
      <c r="M239" s="17" t="str">
        <f t="shared" si="13"/>
        <v/>
      </c>
      <c r="N239" s="17" t="str">
        <f t="shared" si="13"/>
        <v/>
      </c>
      <c r="O239" s="17" t="str">
        <f t="shared" si="13"/>
        <v/>
      </c>
    </row>
    <row r="240" spans="2:15" x14ac:dyDescent="0.2">
      <c r="B240" s="41"/>
      <c r="F240" s="17" t="str">
        <f t="shared" si="14"/>
        <v/>
      </c>
      <c r="G240" s="17" t="str">
        <f t="shared" si="14"/>
        <v/>
      </c>
      <c r="H240" s="17" t="str">
        <f t="shared" si="14"/>
        <v/>
      </c>
      <c r="I240" s="17" t="str">
        <f t="shared" si="14"/>
        <v/>
      </c>
      <c r="J240" s="17" t="str">
        <f t="shared" si="14"/>
        <v/>
      </c>
      <c r="K240" s="17" t="str">
        <f t="shared" si="13"/>
        <v/>
      </c>
      <c r="L240" s="17" t="str">
        <f t="shared" si="13"/>
        <v/>
      </c>
      <c r="M240" s="17" t="str">
        <f t="shared" si="13"/>
        <v/>
      </c>
      <c r="N240" s="17" t="str">
        <f t="shared" si="13"/>
        <v/>
      </c>
      <c r="O240" s="17" t="str">
        <f t="shared" si="13"/>
        <v/>
      </c>
    </row>
    <row r="241" spans="2:15" x14ac:dyDescent="0.2">
      <c r="B241" s="41"/>
      <c r="F241" s="17" t="str">
        <f t="shared" si="14"/>
        <v/>
      </c>
      <c r="G241" s="17" t="str">
        <f t="shared" si="14"/>
        <v/>
      </c>
      <c r="H241" s="17" t="str">
        <f t="shared" si="14"/>
        <v/>
      </c>
      <c r="I241" s="17" t="str">
        <f t="shared" si="14"/>
        <v/>
      </c>
      <c r="J241" s="17" t="str">
        <f t="shared" si="14"/>
        <v/>
      </c>
      <c r="K241" s="17" t="str">
        <f t="shared" si="13"/>
        <v/>
      </c>
      <c r="L241" s="17" t="str">
        <f t="shared" si="13"/>
        <v/>
      </c>
      <c r="M241" s="17" t="str">
        <f t="shared" si="13"/>
        <v/>
      </c>
      <c r="N241" s="17" t="str">
        <f t="shared" si="13"/>
        <v/>
      </c>
      <c r="O241" s="17" t="str">
        <f t="shared" si="13"/>
        <v/>
      </c>
    </row>
    <row r="242" spans="2:15" x14ac:dyDescent="0.2">
      <c r="B242" s="41"/>
      <c r="F242" s="17" t="str">
        <f t="shared" si="14"/>
        <v/>
      </c>
      <c r="G242" s="17" t="str">
        <f t="shared" si="14"/>
        <v/>
      </c>
      <c r="H242" s="17" t="str">
        <f t="shared" si="14"/>
        <v/>
      </c>
      <c r="I242" s="17" t="str">
        <f t="shared" si="14"/>
        <v/>
      </c>
      <c r="J242" s="17" t="str">
        <f t="shared" si="14"/>
        <v/>
      </c>
      <c r="K242" s="17" t="str">
        <f t="shared" si="13"/>
        <v/>
      </c>
      <c r="L242" s="17" t="str">
        <f t="shared" si="13"/>
        <v/>
      </c>
      <c r="M242" s="17" t="str">
        <f t="shared" si="13"/>
        <v/>
      </c>
      <c r="N242" s="17" t="str">
        <f t="shared" si="13"/>
        <v/>
      </c>
      <c r="O242" s="17" t="str">
        <f t="shared" si="13"/>
        <v/>
      </c>
    </row>
    <row r="243" spans="2:15" x14ac:dyDescent="0.2">
      <c r="B243" s="41"/>
      <c r="F243" s="17" t="str">
        <f t="shared" si="14"/>
        <v/>
      </c>
      <c r="G243" s="17" t="str">
        <f t="shared" si="14"/>
        <v/>
      </c>
      <c r="H243" s="17" t="str">
        <f t="shared" si="14"/>
        <v/>
      </c>
      <c r="I243" s="17" t="str">
        <f t="shared" si="14"/>
        <v/>
      </c>
      <c r="J243" s="17" t="str">
        <f t="shared" si="14"/>
        <v/>
      </c>
      <c r="K243" s="17" t="str">
        <f t="shared" si="13"/>
        <v/>
      </c>
      <c r="L243" s="17" t="str">
        <f t="shared" si="13"/>
        <v/>
      </c>
      <c r="M243" s="17" t="str">
        <f t="shared" si="13"/>
        <v/>
      </c>
      <c r="N243" s="17" t="str">
        <f t="shared" si="13"/>
        <v/>
      </c>
      <c r="O243" s="17" t="str">
        <f t="shared" si="13"/>
        <v/>
      </c>
    </row>
    <row r="244" spans="2:15" x14ac:dyDescent="0.2">
      <c r="B244" s="41"/>
      <c r="F244" s="17" t="str">
        <f t="shared" si="14"/>
        <v/>
      </c>
      <c r="G244" s="17" t="str">
        <f t="shared" si="14"/>
        <v/>
      </c>
      <c r="H244" s="17" t="str">
        <f t="shared" si="14"/>
        <v/>
      </c>
      <c r="I244" s="17" t="str">
        <f t="shared" si="14"/>
        <v/>
      </c>
      <c r="J244" s="17" t="str">
        <f t="shared" si="14"/>
        <v/>
      </c>
      <c r="K244" s="17" t="str">
        <f t="shared" si="13"/>
        <v/>
      </c>
      <c r="L244" s="17" t="str">
        <f t="shared" si="13"/>
        <v/>
      </c>
      <c r="M244" s="17" t="str">
        <f t="shared" si="13"/>
        <v/>
      </c>
      <c r="N244" s="17" t="str">
        <f t="shared" si="13"/>
        <v/>
      </c>
      <c r="O244" s="17" t="str">
        <f t="shared" si="13"/>
        <v/>
      </c>
    </row>
    <row r="245" spans="2:15" x14ac:dyDescent="0.2">
      <c r="B245" s="41"/>
      <c r="F245" s="17" t="str">
        <f t="shared" si="14"/>
        <v/>
      </c>
      <c r="G245" s="17" t="str">
        <f t="shared" si="14"/>
        <v/>
      </c>
      <c r="H245" s="17" t="str">
        <f t="shared" si="14"/>
        <v/>
      </c>
      <c r="I245" s="17" t="str">
        <f t="shared" si="14"/>
        <v/>
      </c>
      <c r="J245" s="17" t="str">
        <f t="shared" si="14"/>
        <v/>
      </c>
      <c r="K245" s="17" t="str">
        <f t="shared" si="13"/>
        <v/>
      </c>
      <c r="L245" s="17" t="str">
        <f t="shared" si="13"/>
        <v/>
      </c>
      <c r="M245" s="17" t="str">
        <f t="shared" si="13"/>
        <v/>
      </c>
      <c r="N245" s="17" t="str">
        <f t="shared" si="13"/>
        <v/>
      </c>
      <c r="O245" s="17" t="str">
        <f t="shared" si="13"/>
        <v/>
      </c>
    </row>
    <row r="246" spans="2:15" x14ac:dyDescent="0.2">
      <c r="B246" s="41"/>
      <c r="F246" s="17" t="str">
        <f t="shared" si="14"/>
        <v/>
      </c>
      <c r="G246" s="17" t="str">
        <f t="shared" si="14"/>
        <v/>
      </c>
      <c r="H246" s="17" t="str">
        <f t="shared" si="14"/>
        <v/>
      </c>
      <c r="I246" s="17" t="str">
        <f t="shared" si="14"/>
        <v/>
      </c>
      <c r="J246" s="17" t="str">
        <f t="shared" si="14"/>
        <v/>
      </c>
      <c r="K246" s="17" t="str">
        <f t="shared" si="13"/>
        <v/>
      </c>
      <c r="L246" s="17" t="str">
        <f t="shared" si="13"/>
        <v/>
      </c>
      <c r="M246" s="17" t="str">
        <f t="shared" si="13"/>
        <v/>
      </c>
      <c r="N246" s="17" t="str">
        <f t="shared" si="13"/>
        <v/>
      </c>
      <c r="O246" s="17" t="str">
        <f t="shared" si="13"/>
        <v/>
      </c>
    </row>
    <row r="247" spans="2:15" x14ac:dyDescent="0.2">
      <c r="B247" s="41"/>
      <c r="F247" s="17" t="str">
        <f t="shared" si="14"/>
        <v/>
      </c>
      <c r="G247" s="17" t="str">
        <f t="shared" si="14"/>
        <v/>
      </c>
      <c r="H247" s="17" t="str">
        <f t="shared" si="14"/>
        <v/>
      </c>
      <c r="I247" s="17" t="str">
        <f t="shared" si="14"/>
        <v/>
      </c>
      <c r="J247" s="17" t="str">
        <f t="shared" si="14"/>
        <v/>
      </c>
      <c r="K247" s="17" t="str">
        <f t="shared" si="13"/>
        <v/>
      </c>
      <c r="L247" s="17" t="str">
        <f t="shared" si="13"/>
        <v/>
      </c>
      <c r="M247" s="17" t="str">
        <f t="shared" si="13"/>
        <v/>
      </c>
      <c r="N247" s="17" t="str">
        <f t="shared" si="13"/>
        <v/>
      </c>
      <c r="O247" s="17" t="str">
        <f t="shared" si="13"/>
        <v/>
      </c>
    </row>
    <row r="248" spans="2:15" x14ac:dyDescent="0.2">
      <c r="B248" s="41"/>
      <c r="F248" s="17" t="str">
        <f t="shared" si="14"/>
        <v/>
      </c>
      <c r="G248" s="17" t="str">
        <f t="shared" si="14"/>
        <v/>
      </c>
      <c r="H248" s="17" t="str">
        <f t="shared" si="14"/>
        <v/>
      </c>
      <c r="I248" s="17" t="str">
        <f t="shared" si="14"/>
        <v/>
      </c>
      <c r="J248" s="17" t="str">
        <f t="shared" si="14"/>
        <v/>
      </c>
      <c r="K248" s="17" t="str">
        <f t="shared" si="13"/>
        <v/>
      </c>
      <c r="L248" s="17" t="str">
        <f t="shared" si="13"/>
        <v/>
      </c>
      <c r="M248" s="17" t="str">
        <f t="shared" si="13"/>
        <v/>
      </c>
      <c r="N248" s="17" t="str">
        <f t="shared" si="13"/>
        <v/>
      </c>
      <c r="O248" s="17" t="str">
        <f t="shared" si="13"/>
        <v/>
      </c>
    </row>
    <row r="249" spans="2:15" x14ac:dyDescent="0.2">
      <c r="B249" s="41"/>
      <c r="F249" s="17" t="str">
        <f t="shared" si="14"/>
        <v/>
      </c>
      <c r="G249" s="17" t="str">
        <f t="shared" si="14"/>
        <v/>
      </c>
      <c r="H249" s="17" t="str">
        <f t="shared" si="14"/>
        <v/>
      </c>
      <c r="I249" s="17" t="str">
        <f t="shared" si="14"/>
        <v/>
      </c>
      <c r="J249" s="17" t="str">
        <f t="shared" si="14"/>
        <v/>
      </c>
      <c r="K249" s="17" t="str">
        <f t="shared" si="13"/>
        <v/>
      </c>
      <c r="L249" s="17" t="str">
        <f t="shared" si="13"/>
        <v/>
      </c>
      <c r="M249" s="17" t="str">
        <f t="shared" si="13"/>
        <v/>
      </c>
      <c r="N249" s="17" t="str">
        <f t="shared" si="13"/>
        <v/>
      </c>
      <c r="O249" s="17" t="str">
        <f t="shared" si="13"/>
        <v/>
      </c>
    </row>
    <row r="250" spans="2:15" x14ac:dyDescent="0.2">
      <c r="B250" s="41"/>
      <c r="F250" s="17" t="str">
        <f t="shared" si="14"/>
        <v/>
      </c>
      <c r="G250" s="17" t="str">
        <f t="shared" si="14"/>
        <v/>
      </c>
      <c r="H250" s="17" t="str">
        <f t="shared" si="14"/>
        <v/>
      </c>
      <c r="I250" s="17" t="str">
        <f t="shared" si="14"/>
        <v/>
      </c>
      <c r="J250" s="17" t="str">
        <f t="shared" si="14"/>
        <v/>
      </c>
      <c r="K250" s="17" t="str">
        <f t="shared" si="13"/>
        <v/>
      </c>
      <c r="L250" s="17" t="str">
        <f t="shared" si="13"/>
        <v/>
      </c>
      <c r="M250" s="17" t="str">
        <f t="shared" si="13"/>
        <v/>
      </c>
      <c r="N250" s="17" t="str">
        <f t="shared" si="13"/>
        <v/>
      </c>
      <c r="O250" s="17" t="str">
        <f t="shared" si="13"/>
        <v/>
      </c>
    </row>
    <row r="251" spans="2:15" x14ac:dyDescent="0.2">
      <c r="B251" s="41"/>
      <c r="F251" s="17" t="str">
        <f t="shared" si="14"/>
        <v/>
      </c>
      <c r="G251" s="17" t="str">
        <f t="shared" si="14"/>
        <v/>
      </c>
      <c r="H251" s="17" t="str">
        <f t="shared" si="14"/>
        <v/>
      </c>
      <c r="I251" s="17" t="str">
        <f t="shared" si="14"/>
        <v/>
      </c>
      <c r="J251" s="17" t="str">
        <f t="shared" si="14"/>
        <v/>
      </c>
      <c r="K251" s="17" t="str">
        <f t="shared" si="13"/>
        <v/>
      </c>
      <c r="L251" s="17" t="str">
        <f t="shared" si="13"/>
        <v/>
      </c>
      <c r="M251" s="17" t="str">
        <f t="shared" si="13"/>
        <v/>
      </c>
      <c r="N251" s="17" t="str">
        <f t="shared" si="13"/>
        <v/>
      </c>
      <c r="O251" s="17" t="str">
        <f t="shared" si="13"/>
        <v/>
      </c>
    </row>
    <row r="252" spans="2:15" x14ac:dyDescent="0.2">
      <c r="B252" s="41"/>
      <c r="F252" s="17" t="str">
        <f t="shared" si="14"/>
        <v/>
      </c>
      <c r="G252" s="17" t="str">
        <f t="shared" si="14"/>
        <v/>
      </c>
      <c r="H252" s="17" t="str">
        <f t="shared" si="14"/>
        <v/>
      </c>
      <c r="I252" s="17" t="str">
        <f t="shared" si="14"/>
        <v/>
      </c>
      <c r="J252" s="17" t="str">
        <f t="shared" si="14"/>
        <v/>
      </c>
      <c r="K252" s="17" t="str">
        <f t="shared" si="13"/>
        <v/>
      </c>
      <c r="L252" s="17" t="str">
        <f t="shared" si="13"/>
        <v/>
      </c>
      <c r="M252" s="17" t="str">
        <f t="shared" si="13"/>
        <v/>
      </c>
      <c r="N252" s="17" t="str">
        <f t="shared" si="13"/>
        <v/>
      </c>
      <c r="O252" s="17" t="str">
        <f t="shared" si="13"/>
        <v/>
      </c>
    </row>
    <row r="253" spans="2:15" x14ac:dyDescent="0.2">
      <c r="B253" s="41"/>
      <c r="F253" s="17" t="str">
        <f t="shared" si="14"/>
        <v/>
      </c>
      <c r="G253" s="17" t="str">
        <f t="shared" si="14"/>
        <v/>
      </c>
      <c r="H253" s="17" t="str">
        <f t="shared" si="14"/>
        <v/>
      </c>
      <c r="I253" s="17" t="str">
        <f t="shared" si="14"/>
        <v/>
      </c>
      <c r="J253" s="17" t="str">
        <f t="shared" si="14"/>
        <v/>
      </c>
      <c r="K253" s="17" t="str">
        <f t="shared" si="13"/>
        <v/>
      </c>
      <c r="L253" s="17" t="str">
        <f t="shared" si="13"/>
        <v/>
      </c>
      <c r="M253" s="17" t="str">
        <f t="shared" si="13"/>
        <v/>
      </c>
      <c r="N253" s="17" t="str">
        <f t="shared" si="13"/>
        <v/>
      </c>
      <c r="O253" s="17" t="str">
        <f t="shared" si="13"/>
        <v/>
      </c>
    </row>
    <row r="254" spans="2:15" x14ac:dyDescent="0.2">
      <c r="B254" s="41"/>
      <c r="F254" s="17" t="str">
        <f t="shared" si="14"/>
        <v/>
      </c>
      <c r="G254" s="17" t="str">
        <f t="shared" si="14"/>
        <v/>
      </c>
      <c r="H254" s="17" t="str">
        <f t="shared" si="14"/>
        <v/>
      </c>
      <c r="I254" s="17" t="str">
        <f t="shared" si="14"/>
        <v/>
      </c>
      <c r="J254" s="17" t="str">
        <f t="shared" si="14"/>
        <v/>
      </c>
      <c r="K254" s="17" t="str">
        <f t="shared" si="13"/>
        <v/>
      </c>
      <c r="L254" s="17" t="str">
        <f t="shared" si="13"/>
        <v/>
      </c>
      <c r="M254" s="17" t="str">
        <f t="shared" si="13"/>
        <v/>
      </c>
      <c r="N254" s="17" t="str">
        <f t="shared" si="13"/>
        <v/>
      </c>
      <c r="O254" s="17" t="str">
        <f t="shared" si="13"/>
        <v/>
      </c>
    </row>
    <row r="255" spans="2:15" x14ac:dyDescent="0.2">
      <c r="B255" s="41"/>
      <c r="F255" s="17" t="str">
        <f t="shared" si="14"/>
        <v/>
      </c>
      <c r="G255" s="17" t="str">
        <f t="shared" si="14"/>
        <v/>
      </c>
      <c r="H255" s="17" t="str">
        <f t="shared" si="14"/>
        <v/>
      </c>
      <c r="I255" s="17" t="str">
        <f t="shared" si="14"/>
        <v/>
      </c>
      <c r="J255" s="17" t="str">
        <f t="shared" si="14"/>
        <v/>
      </c>
      <c r="K255" s="17" t="str">
        <f t="shared" ref="K255:O261" si="15">IF($E255=K$9,$A255,"")</f>
        <v/>
      </c>
      <c r="L255" s="17" t="str">
        <f t="shared" si="15"/>
        <v/>
      </c>
      <c r="M255" s="17" t="str">
        <f t="shared" si="15"/>
        <v/>
      </c>
      <c r="N255" s="17" t="str">
        <f t="shared" si="15"/>
        <v/>
      </c>
      <c r="O255" s="17" t="str">
        <f t="shared" si="15"/>
        <v/>
      </c>
    </row>
    <row r="256" spans="2:15" x14ac:dyDescent="0.2">
      <c r="B256" s="41"/>
      <c r="F256" s="17" t="str">
        <f t="shared" ref="F256:O263" si="16">IF($E256=F$9,$A256,"")</f>
        <v/>
      </c>
      <c r="G256" s="17" t="str">
        <f t="shared" si="16"/>
        <v/>
      </c>
      <c r="H256" s="17" t="str">
        <f t="shared" si="16"/>
        <v/>
      </c>
      <c r="I256" s="17" t="str">
        <f t="shared" si="16"/>
        <v/>
      </c>
      <c r="J256" s="17" t="str">
        <f t="shared" si="16"/>
        <v/>
      </c>
      <c r="K256" s="17" t="str">
        <f t="shared" si="15"/>
        <v/>
      </c>
      <c r="L256" s="17" t="str">
        <f t="shared" si="15"/>
        <v/>
      </c>
      <c r="M256" s="17" t="str">
        <f t="shared" si="15"/>
        <v/>
      </c>
      <c r="N256" s="17" t="str">
        <f t="shared" si="15"/>
        <v/>
      </c>
      <c r="O256" s="17" t="str">
        <f t="shared" si="15"/>
        <v/>
      </c>
    </row>
    <row r="257" spans="2:15" x14ac:dyDescent="0.2">
      <c r="B257" s="41"/>
      <c r="F257" s="17" t="str">
        <f t="shared" si="16"/>
        <v/>
      </c>
      <c r="G257" s="17" t="str">
        <f t="shared" si="16"/>
        <v/>
      </c>
      <c r="H257" s="17" t="str">
        <f t="shared" si="16"/>
        <v/>
      </c>
      <c r="I257" s="17" t="str">
        <f t="shared" si="16"/>
        <v/>
      </c>
      <c r="J257" s="17" t="str">
        <f t="shared" si="16"/>
        <v/>
      </c>
      <c r="K257" s="17" t="str">
        <f t="shared" si="15"/>
        <v/>
      </c>
      <c r="L257" s="17" t="str">
        <f t="shared" si="15"/>
        <v/>
      </c>
      <c r="M257" s="17" t="str">
        <f t="shared" si="15"/>
        <v/>
      </c>
      <c r="N257" s="17" t="str">
        <f t="shared" si="15"/>
        <v/>
      </c>
      <c r="O257" s="17" t="str">
        <f t="shared" si="15"/>
        <v/>
      </c>
    </row>
    <row r="258" spans="2:15" x14ac:dyDescent="0.2">
      <c r="B258" s="41"/>
      <c r="F258" s="17" t="str">
        <f t="shared" si="16"/>
        <v/>
      </c>
      <c r="G258" s="17" t="str">
        <f t="shared" si="16"/>
        <v/>
      </c>
      <c r="H258" s="17" t="str">
        <f t="shared" si="16"/>
        <v/>
      </c>
      <c r="I258" s="17" t="str">
        <f t="shared" si="16"/>
        <v/>
      </c>
      <c r="J258" s="17" t="str">
        <f t="shared" si="16"/>
        <v/>
      </c>
      <c r="K258" s="17" t="str">
        <f t="shared" si="15"/>
        <v/>
      </c>
      <c r="L258" s="17" t="str">
        <f t="shared" si="15"/>
        <v/>
      </c>
      <c r="M258" s="17" t="str">
        <f t="shared" si="15"/>
        <v/>
      </c>
      <c r="N258" s="17" t="str">
        <f t="shared" si="15"/>
        <v/>
      </c>
      <c r="O258" s="17" t="str">
        <f t="shared" si="15"/>
        <v/>
      </c>
    </row>
    <row r="259" spans="2:15" x14ac:dyDescent="0.2">
      <c r="B259" s="41"/>
      <c r="F259" s="17" t="str">
        <f t="shared" si="16"/>
        <v/>
      </c>
      <c r="G259" s="17" t="str">
        <f t="shared" si="16"/>
        <v/>
      </c>
      <c r="H259" s="17" t="str">
        <f t="shared" si="16"/>
        <v/>
      </c>
      <c r="I259" s="17" t="str">
        <f t="shared" si="16"/>
        <v/>
      </c>
      <c r="J259" s="17" t="str">
        <f t="shared" si="16"/>
        <v/>
      </c>
      <c r="K259" s="17" t="str">
        <f t="shared" si="15"/>
        <v/>
      </c>
      <c r="L259" s="17" t="str">
        <f t="shared" si="15"/>
        <v/>
      </c>
      <c r="M259" s="17" t="str">
        <f t="shared" si="15"/>
        <v/>
      </c>
      <c r="N259" s="17" t="str">
        <f t="shared" si="15"/>
        <v/>
      </c>
      <c r="O259" s="17" t="str">
        <f t="shared" si="15"/>
        <v/>
      </c>
    </row>
    <row r="260" spans="2:15" x14ac:dyDescent="0.2">
      <c r="B260" s="41"/>
      <c r="F260" s="17" t="str">
        <f t="shared" si="16"/>
        <v/>
      </c>
      <c r="G260" s="17" t="str">
        <f t="shared" si="16"/>
        <v/>
      </c>
      <c r="H260" s="17" t="str">
        <f t="shared" si="16"/>
        <v/>
      </c>
      <c r="I260" s="17" t="str">
        <f t="shared" si="16"/>
        <v/>
      </c>
      <c r="J260" s="17" t="str">
        <f t="shared" si="16"/>
        <v/>
      </c>
      <c r="K260" s="17" t="str">
        <f t="shared" si="15"/>
        <v/>
      </c>
      <c r="L260" s="17" t="str">
        <f t="shared" si="15"/>
        <v/>
      </c>
      <c r="M260" s="17" t="str">
        <f t="shared" si="15"/>
        <v/>
      </c>
      <c r="N260" s="17" t="str">
        <f t="shared" si="15"/>
        <v/>
      </c>
      <c r="O260" s="17" t="str">
        <f t="shared" si="15"/>
        <v/>
      </c>
    </row>
    <row r="261" spans="2:15" x14ac:dyDescent="0.2">
      <c r="B261" s="41"/>
      <c r="F261" s="17" t="str">
        <f t="shared" si="16"/>
        <v/>
      </c>
      <c r="G261" s="17" t="str">
        <f t="shared" si="16"/>
        <v/>
      </c>
      <c r="H261" s="17" t="str">
        <f t="shared" si="16"/>
        <v/>
      </c>
      <c r="I261" s="17" t="str">
        <f t="shared" si="16"/>
        <v/>
      </c>
      <c r="J261" s="17" t="str">
        <f t="shared" si="16"/>
        <v/>
      </c>
      <c r="K261" s="17" t="str">
        <f t="shared" si="15"/>
        <v/>
      </c>
      <c r="L261" s="17" t="str">
        <f t="shared" si="15"/>
        <v/>
      </c>
      <c r="M261" s="17" t="str">
        <f t="shared" si="15"/>
        <v/>
      </c>
      <c r="N261" s="17" t="str">
        <f t="shared" si="15"/>
        <v/>
      </c>
      <c r="O261" s="17" t="str">
        <f t="shared" si="15"/>
        <v/>
      </c>
    </row>
    <row r="262" spans="2:15" x14ac:dyDescent="0.2">
      <c r="F262" s="18" t="str">
        <f t="shared" si="16"/>
        <v/>
      </c>
      <c r="G262" s="18" t="str">
        <f t="shared" si="16"/>
        <v/>
      </c>
      <c r="H262" s="18" t="str">
        <f t="shared" si="16"/>
        <v/>
      </c>
      <c r="I262" s="18" t="str">
        <f t="shared" si="16"/>
        <v/>
      </c>
      <c r="J262" s="18" t="str">
        <f t="shared" si="16"/>
        <v/>
      </c>
      <c r="K262" s="18" t="str">
        <f t="shared" si="16"/>
        <v/>
      </c>
      <c r="L262" s="18" t="str">
        <f t="shared" si="16"/>
        <v/>
      </c>
      <c r="M262" s="18" t="str">
        <f t="shared" si="16"/>
        <v/>
      </c>
      <c r="N262" s="18" t="str">
        <f t="shared" si="16"/>
        <v/>
      </c>
      <c r="O262" s="18" t="str">
        <f t="shared" si="16"/>
        <v/>
      </c>
    </row>
    <row r="263" spans="2:15" x14ac:dyDescent="0.2">
      <c r="F263" s="18" t="str">
        <f t="shared" si="16"/>
        <v/>
      </c>
      <c r="G263" s="18" t="str">
        <f t="shared" si="16"/>
        <v/>
      </c>
      <c r="H263" s="18" t="str">
        <f t="shared" si="16"/>
        <v/>
      </c>
      <c r="I263" s="18" t="str">
        <f t="shared" si="16"/>
        <v/>
      </c>
      <c r="J263" s="18" t="str">
        <f t="shared" si="16"/>
        <v/>
      </c>
      <c r="K263" s="18" t="str">
        <f t="shared" si="16"/>
        <v/>
      </c>
      <c r="L263" s="18" t="str">
        <f t="shared" si="16"/>
        <v/>
      </c>
      <c r="M263" s="18" t="str">
        <f t="shared" si="16"/>
        <v/>
      </c>
      <c r="N263" s="18" t="str">
        <f t="shared" si="16"/>
        <v/>
      </c>
      <c r="O263" s="18" t="str">
        <f t="shared" si="16"/>
        <v/>
      </c>
    </row>
  </sheetData>
  <sheetProtection sheet="1" objects="1" scenarios="1" selectLockedCells="1"/>
  <mergeCells count="5">
    <mergeCell ref="A1:C2"/>
    <mergeCell ref="D1:D2"/>
    <mergeCell ref="E1:E2"/>
    <mergeCell ref="C3:C7"/>
    <mergeCell ref="A8:C8"/>
  </mergeCells>
  <conditionalFormatting sqref="E3:E7 A3:A7">
    <cfRule type="cellIs" dxfId="14" priority="1" operator="equal">
      <formula>3</formula>
    </cfRule>
    <cfRule type="cellIs" dxfId="13" priority="2" operator="equal">
      <formula>2</formula>
    </cfRule>
    <cfRule type="cellIs" dxfId="12" priority="3" operator="equal">
      <formula>1</formula>
    </cfRule>
  </conditionalFormatting>
  <dataValidations count="2">
    <dataValidation type="list" allowBlank="1" showInputMessage="1" showErrorMessage="1" sqref="E1" xr:uid="{00000000-0002-0000-0100-000000000000}">
      <formula1>$F$1:$M$1</formula1>
    </dataValidation>
    <dataValidation type="list" allowBlank="1" showInputMessage="1" showErrorMessage="1" sqref="D3:D7 B3:B7" xr:uid="{00000000-0002-0000-0100-000001000000}">
      <formula1>liste_classe</formula1>
    </dataValidation>
  </dataValidations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263"/>
  <sheetViews>
    <sheetView showRowColHeaders="0" zoomScale="110" zoomScaleNormal="110" zoomScalePageLayoutView="110" workbookViewId="0">
      <pane xSplit="5" ySplit="9" topLeftCell="F10" activePane="bottomRight" state="frozen"/>
      <selection pane="topRight" activeCell="F1" sqref="F1"/>
      <selection pane="bottomLeft" activeCell="A10" sqref="A10"/>
      <selection pane="bottomRight" activeCell="B115" sqref="B115"/>
    </sheetView>
  </sheetViews>
  <sheetFormatPr baseColWidth="10" defaultColWidth="0" defaultRowHeight="15" x14ac:dyDescent="0.2"/>
  <cols>
    <col min="1" max="1" width="7.83203125" style="38" customWidth="1"/>
    <col min="2" max="2" width="11.5" style="33" customWidth="1"/>
    <col min="3" max="3" width="27.83203125" style="33" customWidth="1"/>
    <col min="4" max="4" width="26.5" style="33" customWidth="1"/>
    <col min="5" max="5" width="7.83203125" style="33" customWidth="1"/>
    <col min="6" max="15" width="10.83203125" style="18" hidden="1" customWidth="1"/>
    <col min="16" max="16" width="11.5" style="20" hidden="1" customWidth="1"/>
    <col min="17" max="18" width="9" style="20" hidden="1" customWidth="1"/>
    <col min="19" max="242" width="9" style="20" customWidth="1"/>
    <col min="243" max="256" width="0" style="20" hidden="1" customWidth="1"/>
    <col min="257" max="16384" width="9" style="20" hidden="1"/>
  </cols>
  <sheetData>
    <row r="1" spans="1:16" s="19" customFormat="1" ht="8.5" customHeight="1" x14ac:dyDescent="0.2">
      <c r="A1" s="55" t="s">
        <v>0</v>
      </c>
      <c r="B1" s="55"/>
      <c r="C1" s="55"/>
      <c r="D1" s="56" t="s">
        <v>63</v>
      </c>
      <c r="E1" s="57">
        <v>5</v>
      </c>
      <c r="F1" s="17">
        <v>3</v>
      </c>
      <c r="G1" s="18">
        <v>4</v>
      </c>
      <c r="H1" s="18">
        <v>5</v>
      </c>
      <c r="I1" s="18">
        <v>6</v>
      </c>
      <c r="J1" s="18">
        <v>7</v>
      </c>
      <c r="K1" s="18">
        <v>8</v>
      </c>
      <c r="L1" s="18">
        <v>9</v>
      </c>
      <c r="M1" s="18">
        <v>10</v>
      </c>
      <c r="O1" s="17"/>
    </row>
    <row r="2" spans="1:16" ht="12.75" customHeight="1" thickBot="1" x14ac:dyDescent="0.2">
      <c r="A2" s="55"/>
      <c r="B2" s="55"/>
      <c r="C2" s="55"/>
      <c r="D2" s="56"/>
      <c r="E2" s="57"/>
      <c r="F2" s="17" t="s">
        <v>14</v>
      </c>
      <c r="G2" s="17" t="s">
        <v>15</v>
      </c>
      <c r="H2" s="17" t="s">
        <v>13</v>
      </c>
      <c r="I2" s="17" t="s">
        <v>16</v>
      </c>
      <c r="J2" s="17" t="s">
        <v>17</v>
      </c>
      <c r="K2" s="17" t="s">
        <v>18</v>
      </c>
      <c r="L2" s="17" t="s">
        <v>19</v>
      </c>
      <c r="M2" s="17" t="s">
        <v>20</v>
      </c>
    </row>
    <row r="3" spans="1:16" s="18" customFormat="1" ht="15" customHeight="1" x14ac:dyDescent="0.15">
      <c r="A3" s="34" t="str">
        <f>F7</f>
        <v/>
      </c>
      <c r="B3" s="35" t="s">
        <v>23</v>
      </c>
      <c r="C3" s="58" t="str">
        <f ca="1">MID(CELL("nomfichier",C3),FIND("]",CELL("nomfichier",C3))+1,20)</f>
        <v>BG</v>
      </c>
      <c r="D3" s="36" t="s">
        <v>23</v>
      </c>
      <c r="E3" s="34" t="str">
        <f>K7</f>
        <v/>
      </c>
      <c r="N3" s="17"/>
    </row>
    <row r="4" spans="1:16" s="18" customFormat="1" ht="15" customHeight="1" x14ac:dyDescent="0.15">
      <c r="A4" s="34" t="str">
        <f>G7</f>
        <v/>
      </c>
      <c r="B4" s="35" t="s">
        <v>23</v>
      </c>
      <c r="C4" s="59"/>
      <c r="D4" s="36" t="s">
        <v>23</v>
      </c>
      <c r="E4" s="34" t="str">
        <f>L7</f>
        <v/>
      </c>
      <c r="F4" s="21" t="str">
        <f>HLOOKUP(3,$F$1:$M$2,2)</f>
        <v>{1;2;3}</v>
      </c>
      <c r="G4" s="21" t="str">
        <f>HLOOKUP(4,$F$1:$M$2,2)</f>
        <v>{1;2;3;4}</v>
      </c>
      <c r="H4" s="21" t="str">
        <f>HLOOKUP(5,$F$1:$M$2,2)</f>
        <v>{1;2;3;4;5}</v>
      </c>
      <c r="I4" s="21" t="str">
        <f>HLOOKUP(6,$F$1:$M$2,2)</f>
        <v>{1;2;3;4;5;6}</v>
      </c>
      <c r="J4" s="21" t="str">
        <f>HLOOKUP(7,$F$1:$M$2,2)</f>
        <v>{1;2;3;4;5;6;7}</v>
      </c>
      <c r="K4" s="21" t="str">
        <f>HLOOKUP(8,$F$1:$M$2,2)</f>
        <v>{1;2;3;4;5;6;7;8}</v>
      </c>
      <c r="L4" s="21" t="str">
        <f>HLOOKUP(9,$F$1:$M$2,2)</f>
        <v>{1;2;3;4;5;6;7;8;9}</v>
      </c>
      <c r="M4" s="21" t="str">
        <f>HLOOKUP(10,$F$1:$M$2,2)</f>
        <v>{1;2;3;4;5;6;7;8;9;10}</v>
      </c>
    </row>
    <row r="5" spans="1:16" s="18" customFormat="1" ht="15" customHeight="1" x14ac:dyDescent="0.15">
      <c r="A5" s="34" t="str">
        <f>H7</f>
        <v/>
      </c>
      <c r="B5" s="35" t="s">
        <v>23</v>
      </c>
      <c r="C5" s="59"/>
      <c r="D5" s="36" t="s">
        <v>23</v>
      </c>
      <c r="E5" s="34" t="str">
        <f>M7</f>
        <v/>
      </c>
      <c r="F5" s="21"/>
    </row>
    <row r="6" spans="1:16" s="18" customFormat="1" ht="15" customHeight="1" x14ac:dyDescent="0.15">
      <c r="A6" s="34" t="str">
        <f>I7</f>
        <v/>
      </c>
      <c r="B6" s="35" t="s">
        <v>23</v>
      </c>
      <c r="C6" s="59"/>
      <c r="D6" s="36" t="s">
        <v>23</v>
      </c>
      <c r="E6" s="34" t="str">
        <f>N7</f>
        <v/>
      </c>
      <c r="F6" s="21"/>
    </row>
    <row r="7" spans="1:16" s="18" customFormat="1" ht="15" customHeight="1" thickBot="1" x14ac:dyDescent="0.2">
      <c r="A7" s="34" t="str">
        <f>J7</f>
        <v/>
      </c>
      <c r="B7" s="35" t="s">
        <v>23</v>
      </c>
      <c r="C7" s="60"/>
      <c r="D7" s="36" t="s">
        <v>23</v>
      </c>
      <c r="E7" s="34" t="str">
        <f>O7</f>
        <v/>
      </c>
      <c r="F7" s="17" t="str">
        <f t="shared" ref="F7:O7" si="0">IF(ISERROR(RANK(F8,$F$8:$O$8,1)),"",RANK(F8,$F$8:$O$8,1))</f>
        <v/>
      </c>
      <c r="G7" s="17" t="str">
        <f t="shared" si="0"/>
        <v/>
      </c>
      <c r="H7" s="17" t="str">
        <f t="shared" si="0"/>
        <v/>
      </c>
      <c r="I7" s="17" t="str">
        <f t="shared" si="0"/>
        <v/>
      </c>
      <c r="J7" s="17" t="str">
        <f t="shared" si="0"/>
        <v/>
      </c>
      <c r="K7" s="17" t="str">
        <f t="shared" si="0"/>
        <v/>
      </c>
      <c r="L7" s="17" t="str">
        <f t="shared" si="0"/>
        <v/>
      </c>
      <c r="M7" s="17" t="str">
        <f t="shared" si="0"/>
        <v/>
      </c>
      <c r="N7" s="17" t="str">
        <f t="shared" si="0"/>
        <v/>
      </c>
      <c r="O7" s="17" t="str">
        <f t="shared" si="0"/>
        <v/>
      </c>
      <c r="P7" s="22" t="s">
        <v>10</v>
      </c>
    </row>
    <row r="8" spans="1:16" ht="20.25" customHeight="1" x14ac:dyDescent="0.15">
      <c r="A8" s="55" t="s">
        <v>12</v>
      </c>
      <c r="B8" s="55"/>
      <c r="C8" s="55"/>
      <c r="D8" s="42"/>
      <c r="E8" s="42"/>
      <c r="F8" s="17" t="str">
        <f t="shared" ref="F8:L8" si="1">IF(F9="","",IF(ISERROR(SUM(SMALL(F10:F261,$E$1))),"",SUM(SMALL(F10:F261,$E$1))))</f>
        <v/>
      </c>
      <c r="G8" s="17" t="str">
        <f t="shared" si="1"/>
        <v/>
      </c>
      <c r="H8" s="17" t="str">
        <f t="shared" si="1"/>
        <v/>
      </c>
      <c r="I8" s="17" t="str">
        <f t="shared" si="1"/>
        <v/>
      </c>
      <c r="J8" s="17" t="str">
        <f t="shared" si="1"/>
        <v/>
      </c>
      <c r="K8" s="17" t="str">
        <f t="shared" si="1"/>
        <v/>
      </c>
      <c r="L8" s="17" t="str">
        <f t="shared" si="1"/>
        <v/>
      </c>
      <c r="M8" s="17" t="str">
        <f>IF(M9="","",IF(ISERROR(SUM(SMALL(M10:M261,$E$1))),"",SUM(SMALL(M10:M261,$E$1))))</f>
        <v/>
      </c>
      <c r="N8" s="17" t="str">
        <f t="shared" ref="N8:O8" si="2">IF(N9="","",IF(ISERROR(SUM(SMALL(N10:N261,$E$1))),"",SUM(SMALL(N10:N261,$E$1))))</f>
        <v/>
      </c>
      <c r="O8" s="17" t="str">
        <f t="shared" si="2"/>
        <v/>
      </c>
      <c r="P8" s="22" t="s">
        <v>11</v>
      </c>
    </row>
    <row r="9" spans="1:16" ht="15" customHeight="1" x14ac:dyDescent="0.2">
      <c r="A9" s="37" t="s">
        <v>1</v>
      </c>
      <c r="B9" s="44" t="s">
        <v>2</v>
      </c>
      <c r="C9" s="38" t="s">
        <v>3</v>
      </c>
      <c r="D9" s="38" t="s">
        <v>4</v>
      </c>
      <c r="E9" s="38" t="s">
        <v>5</v>
      </c>
      <c r="F9" s="17" t="str">
        <f>IF(B3="","",B3)</f>
        <v>Classe:</v>
      </c>
      <c r="G9" s="17" t="str">
        <f>IF(B4="","",B4)</f>
        <v>Classe:</v>
      </c>
      <c r="H9" s="17" t="str">
        <f>IF(B5="","",B5)</f>
        <v>Classe:</v>
      </c>
      <c r="I9" s="17" t="str">
        <f>IF(B6="","",B6)</f>
        <v>Classe:</v>
      </c>
      <c r="J9" s="17" t="str">
        <f>IF(B7="","",B7)</f>
        <v>Classe:</v>
      </c>
      <c r="K9" s="17" t="str">
        <f>IF(D3="","",D3)</f>
        <v>Classe:</v>
      </c>
      <c r="L9" s="17" t="str">
        <f>IF(D4="","",D4)</f>
        <v>Classe:</v>
      </c>
      <c r="M9" s="17" t="str">
        <f>IF(D5="","",D5)</f>
        <v>Classe:</v>
      </c>
      <c r="N9" s="17" t="str">
        <f>IF(D6="","",D6)</f>
        <v>Classe:</v>
      </c>
      <c r="O9" s="17" t="str">
        <f>IF(D7="","",D7)</f>
        <v>Classe:</v>
      </c>
      <c r="P9" s="24" t="s">
        <v>8</v>
      </c>
    </row>
    <row r="10" spans="1:16" ht="16" x14ac:dyDescent="0.2">
      <c r="A10" s="37">
        <v>1</v>
      </c>
      <c r="B10" s="43">
        <v>405</v>
      </c>
      <c r="C10" s="1" t="str">
        <f>IF(B10="","",VLOOKUP(B10,'base élèves'!$A$2:$D$525,2))</f>
        <v>WIMIAN</v>
      </c>
      <c r="D10" s="1" t="str">
        <f>IF(B10="","",VLOOKUP(B10,'base élèves'!$A$2:$D$525,3))</f>
        <v>Matahi</v>
      </c>
      <c r="E10" s="1" t="str">
        <f>IF(B10="","",VLOOKUP(B10,'base élèves'!$A$2:$D$525,4))</f>
        <v>CM2A</v>
      </c>
      <c r="F10" s="17" t="str">
        <f t="shared" ref="F10:O25" si="3">IF($E10=F$9,$A10,"")</f>
        <v/>
      </c>
      <c r="G10" s="17" t="str">
        <f t="shared" si="3"/>
        <v/>
      </c>
      <c r="H10" s="17" t="str">
        <f t="shared" si="3"/>
        <v/>
      </c>
      <c r="I10" s="17" t="str">
        <f t="shared" si="3"/>
        <v/>
      </c>
      <c r="J10" s="17" t="str">
        <f t="shared" si="3"/>
        <v/>
      </c>
      <c r="K10" s="17" t="str">
        <f t="shared" si="3"/>
        <v/>
      </c>
      <c r="L10" s="17" t="str">
        <f t="shared" si="3"/>
        <v/>
      </c>
      <c r="M10" s="17" t="str">
        <f t="shared" si="3"/>
        <v/>
      </c>
      <c r="N10" s="17" t="str">
        <f t="shared" si="3"/>
        <v/>
      </c>
      <c r="O10" s="17" t="str">
        <f t="shared" si="3"/>
        <v/>
      </c>
    </row>
    <row r="11" spans="1:16" ht="16" x14ac:dyDescent="0.2">
      <c r="A11" s="37">
        <v>2</v>
      </c>
      <c r="B11" s="43">
        <v>86</v>
      </c>
      <c r="C11" s="1" t="str">
        <f>IF(B11="","",VLOOKUP(B11,'base élèves'!$A$2:$D$525,2))</f>
        <v>LANNOY</v>
      </c>
      <c r="D11" s="1" t="str">
        <f>IF(B11="","",VLOOKUP(B11,'base élèves'!$A$2:$D$525,3))</f>
        <v>Jules</v>
      </c>
      <c r="E11" s="1" t="str">
        <f>IF(B11="","",VLOOKUP(B11,'base élèves'!$A$2:$D$525,4))</f>
        <v>6A</v>
      </c>
      <c r="F11" s="17" t="str">
        <f t="shared" si="3"/>
        <v/>
      </c>
      <c r="G11" s="17" t="str">
        <f t="shared" si="3"/>
        <v/>
      </c>
      <c r="H11" s="17" t="str">
        <f t="shared" si="3"/>
        <v/>
      </c>
      <c r="I11" s="17" t="str">
        <f t="shared" si="3"/>
        <v/>
      </c>
      <c r="J11" s="17" t="str">
        <f t="shared" si="3"/>
        <v/>
      </c>
      <c r="K11" s="17" t="str">
        <f t="shared" si="3"/>
        <v/>
      </c>
      <c r="L11" s="17" t="str">
        <f t="shared" si="3"/>
        <v/>
      </c>
      <c r="M11" s="17" t="str">
        <f t="shared" si="3"/>
        <v/>
      </c>
      <c r="N11" s="17" t="str">
        <f t="shared" si="3"/>
        <v/>
      </c>
      <c r="O11" s="17" t="str">
        <f t="shared" si="3"/>
        <v/>
      </c>
    </row>
    <row r="12" spans="1:16" ht="16" x14ac:dyDescent="0.2">
      <c r="A12" s="37">
        <v>3</v>
      </c>
      <c r="B12" s="43">
        <v>52</v>
      </c>
      <c r="C12" s="1" t="str">
        <f>IF(B12="","",VLOOKUP(B12,'base élèves'!$A$2:$D$525,2))</f>
        <v>VRENKEN</v>
      </c>
      <c r="D12" s="1" t="str">
        <f>IF(B12="","",VLOOKUP(B12,'base élèves'!$A$2:$D$525,3))</f>
        <v>Yoan</v>
      </c>
      <c r="E12" s="1" t="str">
        <f>IF(B12="","",VLOOKUP(B12,'base élèves'!$A$2:$D$525,4))</f>
        <v>6C</v>
      </c>
      <c r="F12" s="17" t="str">
        <f t="shared" si="3"/>
        <v/>
      </c>
      <c r="G12" s="17" t="str">
        <f t="shared" si="3"/>
        <v/>
      </c>
      <c r="H12" s="17" t="str">
        <f t="shared" si="3"/>
        <v/>
      </c>
      <c r="I12" s="17" t="str">
        <f t="shared" si="3"/>
        <v/>
      </c>
      <c r="J12" s="17" t="str">
        <f t="shared" si="3"/>
        <v/>
      </c>
      <c r="K12" s="17" t="str">
        <f t="shared" si="3"/>
        <v/>
      </c>
      <c r="L12" s="17" t="str">
        <f t="shared" si="3"/>
        <v/>
      </c>
      <c r="M12" s="17" t="str">
        <f t="shared" si="3"/>
        <v/>
      </c>
      <c r="N12" s="17" t="str">
        <f t="shared" si="3"/>
        <v/>
      </c>
      <c r="O12" s="17" t="str">
        <f t="shared" si="3"/>
        <v/>
      </c>
    </row>
    <row r="13" spans="1:16" ht="16" x14ac:dyDescent="0.2">
      <c r="A13" s="37">
        <v>4</v>
      </c>
      <c r="B13" s="43">
        <v>418</v>
      </c>
      <c r="C13" s="1" t="str">
        <f>IF(B13="","",VLOOKUP(B13,'base élèves'!$A$2:$D$525,2))</f>
        <v>NEWA</v>
      </c>
      <c r="D13" s="1" t="str">
        <f>IF(B13="","",VLOOKUP(B13,'base élèves'!$A$2:$D$525,3))</f>
        <v>Melvine</v>
      </c>
      <c r="E13" s="1" t="str">
        <f>IF(B13="","",VLOOKUP(B13,'base élèves'!$A$2:$D$525,4))</f>
        <v>CM2B</v>
      </c>
      <c r="F13" s="17" t="str">
        <f t="shared" si="3"/>
        <v/>
      </c>
      <c r="G13" s="17" t="str">
        <f t="shared" si="3"/>
        <v/>
      </c>
      <c r="H13" s="17" t="str">
        <f t="shared" si="3"/>
        <v/>
      </c>
      <c r="I13" s="17" t="str">
        <f t="shared" si="3"/>
        <v/>
      </c>
      <c r="J13" s="17" t="str">
        <f t="shared" si="3"/>
        <v/>
      </c>
      <c r="K13" s="17" t="str">
        <f t="shared" si="3"/>
        <v/>
      </c>
      <c r="L13" s="17" t="str">
        <f t="shared" si="3"/>
        <v/>
      </c>
      <c r="M13" s="17" t="str">
        <f t="shared" si="3"/>
        <v/>
      </c>
      <c r="N13" s="17" t="str">
        <f t="shared" si="3"/>
        <v/>
      </c>
      <c r="O13" s="17" t="str">
        <f t="shared" si="3"/>
        <v/>
      </c>
    </row>
    <row r="14" spans="1:16" ht="16" x14ac:dyDescent="0.2">
      <c r="A14" s="37">
        <v>5</v>
      </c>
      <c r="B14" s="43">
        <v>417</v>
      </c>
      <c r="C14" s="1" t="str">
        <f>IF(B14="","",VLOOKUP(B14,'base élèves'!$A$2:$D$525,2))</f>
        <v xml:space="preserve">NATU </v>
      </c>
      <c r="D14" s="1" t="str">
        <f>IF(B14="","",VLOOKUP(B14,'base élèves'!$A$2:$D$525,3))</f>
        <v>THOMAS</v>
      </c>
      <c r="E14" s="1" t="str">
        <f>IF(B14="","",VLOOKUP(B14,'base élèves'!$A$2:$D$525,4))</f>
        <v>CM2B</v>
      </c>
      <c r="F14" s="17" t="str">
        <f t="shared" si="3"/>
        <v/>
      </c>
      <c r="G14" s="17" t="str">
        <f t="shared" si="3"/>
        <v/>
      </c>
      <c r="H14" s="17" t="str">
        <f t="shared" si="3"/>
        <v/>
      </c>
      <c r="I14" s="17" t="str">
        <f t="shared" si="3"/>
        <v/>
      </c>
      <c r="J14" s="17" t="str">
        <f t="shared" si="3"/>
        <v/>
      </c>
      <c r="K14" s="17" t="str">
        <f t="shared" si="3"/>
        <v/>
      </c>
      <c r="L14" s="17" t="str">
        <f t="shared" si="3"/>
        <v/>
      </c>
      <c r="M14" s="17" t="str">
        <f t="shared" si="3"/>
        <v/>
      </c>
      <c r="N14" s="17" t="str">
        <f t="shared" si="3"/>
        <v/>
      </c>
      <c r="O14" s="17" t="str">
        <f t="shared" si="3"/>
        <v/>
      </c>
    </row>
    <row r="15" spans="1:16" ht="16" x14ac:dyDescent="0.2">
      <c r="A15" s="37">
        <v>6</v>
      </c>
      <c r="B15" s="43">
        <v>195</v>
      </c>
      <c r="C15" s="1" t="str">
        <f>IF(B15="","",VLOOKUP(B15,'base élèves'!$A$2:$D$525,2))</f>
        <v>BAUR</v>
      </c>
      <c r="D15" s="1" t="str">
        <f>IF(B15="","",VLOOKUP(B15,'base élèves'!$A$2:$D$525,3))</f>
        <v>Hugo</v>
      </c>
      <c r="E15" s="1" t="str">
        <f>IF(B15="","",VLOOKUP(B15,'base élèves'!$A$2:$D$525,4))</f>
        <v>4D</v>
      </c>
      <c r="F15" s="17" t="str">
        <f t="shared" si="3"/>
        <v/>
      </c>
      <c r="G15" s="17" t="str">
        <f t="shared" si="3"/>
        <v/>
      </c>
      <c r="H15" s="17" t="str">
        <f t="shared" si="3"/>
        <v/>
      </c>
      <c r="I15" s="17" t="str">
        <f t="shared" si="3"/>
        <v/>
      </c>
      <c r="J15" s="17" t="str">
        <f t="shared" si="3"/>
        <v/>
      </c>
      <c r="K15" s="17" t="str">
        <f t="shared" si="3"/>
        <v/>
      </c>
      <c r="L15" s="17" t="str">
        <f t="shared" si="3"/>
        <v/>
      </c>
      <c r="M15" s="17" t="str">
        <f t="shared" si="3"/>
        <v/>
      </c>
      <c r="N15" s="17" t="str">
        <f t="shared" si="3"/>
        <v/>
      </c>
      <c r="O15" s="17" t="str">
        <f t="shared" si="3"/>
        <v/>
      </c>
    </row>
    <row r="16" spans="1:16" ht="16" x14ac:dyDescent="0.2">
      <c r="A16" s="37">
        <v>7</v>
      </c>
      <c r="B16" s="43">
        <v>173</v>
      </c>
      <c r="C16" s="1" t="str">
        <f>IF(B16="","",VLOOKUP(B16,'base élèves'!$A$2:$D$525,2))</f>
        <v>ROUSTAIN</v>
      </c>
      <c r="D16" s="1" t="str">
        <f>IF(B16="","",VLOOKUP(B16,'base élèves'!$A$2:$D$525,3))</f>
        <v>Paul</v>
      </c>
      <c r="E16" s="1" t="str">
        <f>IF(B16="","",VLOOKUP(B16,'base élèves'!$A$2:$D$525,4))</f>
        <v>5A</v>
      </c>
      <c r="F16" s="17" t="str">
        <f t="shared" si="3"/>
        <v/>
      </c>
      <c r="G16" s="17" t="str">
        <f t="shared" si="3"/>
        <v/>
      </c>
      <c r="H16" s="17" t="str">
        <f t="shared" si="3"/>
        <v/>
      </c>
      <c r="I16" s="17" t="str">
        <f t="shared" si="3"/>
        <v/>
      </c>
      <c r="J16" s="17" t="str">
        <f t="shared" si="3"/>
        <v/>
      </c>
      <c r="K16" s="17" t="str">
        <f t="shared" si="3"/>
        <v/>
      </c>
      <c r="L16" s="17" t="str">
        <f t="shared" si="3"/>
        <v/>
      </c>
      <c r="M16" s="17" t="str">
        <f t="shared" si="3"/>
        <v/>
      </c>
      <c r="N16" s="17" t="str">
        <f t="shared" si="3"/>
        <v/>
      </c>
      <c r="O16" s="17" t="str">
        <f t="shared" si="3"/>
        <v/>
      </c>
    </row>
    <row r="17" spans="1:15" ht="16" x14ac:dyDescent="0.2">
      <c r="A17" s="37">
        <v>8</v>
      </c>
      <c r="B17" s="43">
        <v>141</v>
      </c>
      <c r="C17" s="1" t="str">
        <f>IF(B17="","",VLOOKUP(B17,'base élèves'!$A$2:$D$525,2))</f>
        <v>MARIAGE - - DURAND</v>
      </c>
      <c r="D17" s="1" t="str">
        <f>IF(B17="","",VLOOKUP(B17,'base élèves'!$A$2:$D$525,3))</f>
        <v>Timéo</v>
      </c>
      <c r="E17" s="1" t="str">
        <f>IF(B17="","",VLOOKUP(B17,'base élèves'!$A$2:$D$525,4))</f>
        <v>5B</v>
      </c>
      <c r="F17" s="17" t="str">
        <f t="shared" si="3"/>
        <v/>
      </c>
      <c r="G17" s="17" t="str">
        <f t="shared" si="3"/>
        <v/>
      </c>
      <c r="H17" s="17" t="str">
        <f t="shared" si="3"/>
        <v/>
      </c>
      <c r="I17" s="17" t="str">
        <f t="shared" si="3"/>
        <v/>
      </c>
      <c r="J17" s="17" t="str">
        <f t="shared" si="3"/>
        <v/>
      </c>
      <c r="K17" s="17" t="str">
        <f t="shared" si="3"/>
        <v/>
      </c>
      <c r="L17" s="17" t="str">
        <f t="shared" si="3"/>
        <v/>
      </c>
      <c r="M17" s="17" t="str">
        <f t="shared" si="3"/>
        <v/>
      </c>
      <c r="N17" s="17" t="str">
        <f t="shared" si="3"/>
        <v/>
      </c>
      <c r="O17" s="17" t="str">
        <f t="shared" si="3"/>
        <v/>
      </c>
    </row>
    <row r="18" spans="1:15" ht="16" x14ac:dyDescent="0.2">
      <c r="A18" s="37">
        <v>9</v>
      </c>
      <c r="B18" s="43">
        <v>109</v>
      </c>
      <c r="C18" s="1" t="str">
        <f>IF(B18="","",VLOOKUP(B18,'base élèves'!$A$2:$D$525,2))</f>
        <v>POINRI</v>
      </c>
      <c r="D18" s="1" t="str">
        <f>IF(B18="","",VLOOKUP(B18,'base élèves'!$A$2:$D$525,3))</f>
        <v>Judicaël</v>
      </c>
      <c r="E18" s="1" t="str">
        <f>IF(B18="","",VLOOKUP(B18,'base élèves'!$A$2:$D$525,4))</f>
        <v>5SEGPA</v>
      </c>
      <c r="F18" s="17" t="str">
        <f t="shared" si="3"/>
        <v/>
      </c>
      <c r="G18" s="17" t="str">
        <f t="shared" si="3"/>
        <v/>
      </c>
      <c r="H18" s="17" t="str">
        <f t="shared" si="3"/>
        <v/>
      </c>
      <c r="I18" s="17" t="str">
        <f t="shared" si="3"/>
        <v/>
      </c>
      <c r="J18" s="17" t="str">
        <f t="shared" si="3"/>
        <v/>
      </c>
      <c r="K18" s="17" t="str">
        <f t="shared" si="3"/>
        <v/>
      </c>
      <c r="L18" s="17" t="str">
        <f t="shared" si="3"/>
        <v/>
      </c>
      <c r="M18" s="17" t="str">
        <f t="shared" si="3"/>
        <v/>
      </c>
      <c r="N18" s="17" t="str">
        <f t="shared" si="3"/>
        <v/>
      </c>
      <c r="O18" s="17" t="str">
        <f t="shared" si="3"/>
        <v/>
      </c>
    </row>
    <row r="19" spans="1:15" ht="16" x14ac:dyDescent="0.2">
      <c r="A19" s="37">
        <v>10</v>
      </c>
      <c r="B19" s="43">
        <v>401</v>
      </c>
      <c r="C19" s="1" t="str">
        <f>IF(B19="","",VLOOKUP(B19,'base élèves'!$A$2:$D$525,2))</f>
        <v>POIDO</v>
      </c>
      <c r="D19" s="1" t="str">
        <f>IF(B19="","",VLOOKUP(B19,'base élèves'!$A$2:$D$525,3))</f>
        <v>Félix</v>
      </c>
      <c r="E19" s="1" t="str">
        <f>IF(B19="","",VLOOKUP(B19,'base élèves'!$A$2:$D$525,4))</f>
        <v>CM2A</v>
      </c>
      <c r="F19" s="17" t="str">
        <f t="shared" si="3"/>
        <v/>
      </c>
      <c r="G19" s="17" t="str">
        <f t="shared" si="3"/>
        <v/>
      </c>
      <c r="H19" s="17" t="str">
        <f t="shared" si="3"/>
        <v/>
      </c>
      <c r="I19" s="17" t="str">
        <f t="shared" si="3"/>
        <v/>
      </c>
      <c r="J19" s="17" t="str">
        <f t="shared" si="3"/>
        <v/>
      </c>
      <c r="K19" s="17" t="str">
        <f t="shared" si="3"/>
        <v/>
      </c>
      <c r="L19" s="17" t="str">
        <f t="shared" si="3"/>
        <v/>
      </c>
      <c r="M19" s="17" t="str">
        <f t="shared" si="3"/>
        <v/>
      </c>
      <c r="N19" s="17" t="str">
        <f t="shared" si="3"/>
        <v/>
      </c>
      <c r="O19" s="17" t="str">
        <f t="shared" si="3"/>
        <v/>
      </c>
    </row>
    <row r="20" spans="1:15" ht="16" x14ac:dyDescent="0.2">
      <c r="A20" s="37">
        <f t="shared" ref="A20:A83" si="4">IF(B20="","",A19+1)</f>
        <v>11</v>
      </c>
      <c r="B20" s="39">
        <v>392</v>
      </c>
      <c r="C20" s="1" t="str">
        <f>IF(B20="","",VLOOKUP(B20,'base élèves'!$A$2:$D$525,2))</f>
        <v xml:space="preserve">GAL </v>
      </c>
      <c r="D20" s="1" t="str">
        <f>IF(B20="","",VLOOKUP(B20,'base élèves'!$A$2:$D$525,3))</f>
        <v>Raphaël</v>
      </c>
      <c r="E20" s="1" t="str">
        <f>IF(B20="","",VLOOKUP(B20,'base élèves'!$A$2:$D$525,4))</f>
        <v>CM2A</v>
      </c>
      <c r="F20" s="17" t="str">
        <f t="shared" si="3"/>
        <v/>
      </c>
      <c r="G20" s="17" t="str">
        <f t="shared" si="3"/>
        <v/>
      </c>
      <c r="H20" s="17" t="str">
        <f t="shared" si="3"/>
        <v/>
      </c>
      <c r="I20" s="17" t="str">
        <f t="shared" si="3"/>
        <v/>
      </c>
      <c r="J20" s="17" t="str">
        <f t="shared" si="3"/>
        <v/>
      </c>
      <c r="K20" s="17" t="str">
        <f t="shared" si="3"/>
        <v/>
      </c>
      <c r="L20" s="17" t="str">
        <f t="shared" si="3"/>
        <v/>
      </c>
      <c r="M20" s="17" t="str">
        <f t="shared" si="3"/>
        <v/>
      </c>
      <c r="N20" s="17" t="str">
        <f t="shared" si="3"/>
        <v/>
      </c>
      <c r="O20" s="17" t="str">
        <f t="shared" si="3"/>
        <v/>
      </c>
    </row>
    <row r="21" spans="1:15" ht="16" x14ac:dyDescent="0.2">
      <c r="A21" s="37">
        <f t="shared" si="4"/>
        <v>12</v>
      </c>
      <c r="B21" s="39">
        <v>401</v>
      </c>
      <c r="C21" s="1" t="str">
        <f>IF(B21="","",VLOOKUP(B21,'base élèves'!$A$2:$D$525,2))</f>
        <v>POIDO</v>
      </c>
      <c r="D21" s="1" t="str">
        <f>IF(B21="","",VLOOKUP(B21,'base élèves'!$A$2:$D$525,3))</f>
        <v>Félix</v>
      </c>
      <c r="E21" s="1" t="str">
        <f>IF(B21="","",VLOOKUP(B21,'base élèves'!$A$2:$D$525,4))</f>
        <v>CM2A</v>
      </c>
      <c r="F21" s="17" t="str">
        <f t="shared" si="3"/>
        <v/>
      </c>
      <c r="G21" s="17" t="str">
        <f t="shared" si="3"/>
        <v/>
      </c>
      <c r="H21" s="17" t="str">
        <f t="shared" si="3"/>
        <v/>
      </c>
      <c r="I21" s="17" t="str">
        <f t="shared" si="3"/>
        <v/>
      </c>
      <c r="J21" s="17" t="str">
        <f t="shared" si="3"/>
        <v/>
      </c>
      <c r="K21" s="17" t="str">
        <f t="shared" si="3"/>
        <v/>
      </c>
      <c r="L21" s="17" t="str">
        <f t="shared" si="3"/>
        <v/>
      </c>
      <c r="M21" s="17" t="str">
        <f t="shared" si="3"/>
        <v/>
      </c>
      <c r="N21" s="17" t="str">
        <f t="shared" si="3"/>
        <v/>
      </c>
      <c r="O21" s="17" t="str">
        <f t="shared" si="3"/>
        <v/>
      </c>
    </row>
    <row r="22" spans="1:15" ht="16" x14ac:dyDescent="0.2">
      <c r="A22" s="37">
        <f t="shared" si="4"/>
        <v>13</v>
      </c>
      <c r="B22" s="39">
        <v>270</v>
      </c>
      <c r="C22" s="1" t="str">
        <f>IF(B22="","",VLOOKUP(B22,'base élèves'!$A$2:$D$525,2))</f>
        <v>CHAPIER</v>
      </c>
      <c r="D22" s="1" t="str">
        <f>IF(B22="","",VLOOKUP(B22,'base élèves'!$A$2:$D$525,3))</f>
        <v>Alexis</v>
      </c>
      <c r="E22" s="1" t="str">
        <f>IF(B22="","",VLOOKUP(B22,'base élèves'!$A$2:$D$525,4))</f>
        <v>4A</v>
      </c>
      <c r="F22" s="17" t="str">
        <f t="shared" si="3"/>
        <v/>
      </c>
      <c r="G22" s="17" t="str">
        <f t="shared" si="3"/>
        <v/>
      </c>
      <c r="H22" s="17" t="str">
        <f t="shared" si="3"/>
        <v/>
      </c>
      <c r="I22" s="17" t="str">
        <f t="shared" si="3"/>
        <v/>
      </c>
      <c r="J22" s="17" t="str">
        <f t="shared" si="3"/>
        <v/>
      </c>
      <c r="K22" s="17" t="str">
        <f t="shared" si="3"/>
        <v/>
      </c>
      <c r="L22" s="17" t="str">
        <f t="shared" si="3"/>
        <v/>
      </c>
      <c r="M22" s="17" t="str">
        <f t="shared" si="3"/>
        <v/>
      </c>
      <c r="N22" s="17" t="str">
        <f t="shared" si="3"/>
        <v/>
      </c>
      <c r="O22" s="17" t="str">
        <f t="shared" si="3"/>
        <v/>
      </c>
    </row>
    <row r="23" spans="1:15" ht="16" x14ac:dyDescent="0.2">
      <c r="A23" s="37">
        <f t="shared" si="4"/>
        <v>14</v>
      </c>
      <c r="B23" s="39">
        <v>129</v>
      </c>
      <c r="C23" s="1" t="str">
        <f>IF(B23="","",VLOOKUP(B23,'base élèves'!$A$2:$D$525,2))</f>
        <v>PWIJA</v>
      </c>
      <c r="D23" s="1" t="str">
        <f>IF(B23="","",VLOOKUP(B23,'base élèves'!$A$2:$D$525,3))</f>
        <v>Eric</v>
      </c>
      <c r="E23" s="1" t="str">
        <f>IF(B23="","",VLOOKUP(B23,'base élèves'!$A$2:$D$525,4))</f>
        <v>5C</v>
      </c>
      <c r="F23" s="17" t="str">
        <f t="shared" si="3"/>
        <v/>
      </c>
      <c r="G23" s="17" t="str">
        <f t="shared" si="3"/>
        <v/>
      </c>
      <c r="H23" s="17" t="str">
        <f t="shared" si="3"/>
        <v/>
      </c>
      <c r="I23" s="17" t="str">
        <f t="shared" si="3"/>
        <v/>
      </c>
      <c r="J23" s="17" t="str">
        <f t="shared" si="3"/>
        <v/>
      </c>
      <c r="K23" s="17" t="str">
        <f t="shared" si="3"/>
        <v/>
      </c>
      <c r="L23" s="17" t="str">
        <f t="shared" si="3"/>
        <v/>
      </c>
      <c r="M23" s="17" t="str">
        <f t="shared" si="3"/>
        <v/>
      </c>
      <c r="N23" s="17" t="str">
        <f t="shared" si="3"/>
        <v/>
      </c>
      <c r="O23" s="17" t="str">
        <f t="shared" si="3"/>
        <v/>
      </c>
    </row>
    <row r="24" spans="1:15" ht="16" x14ac:dyDescent="0.2">
      <c r="A24" s="37">
        <f t="shared" si="4"/>
        <v>15</v>
      </c>
      <c r="B24" s="39">
        <v>91</v>
      </c>
      <c r="C24" s="1" t="str">
        <f>IF(B24="","",VLOOKUP(B24,'base élèves'!$A$2:$D$525,2))</f>
        <v>NIMBAYE</v>
      </c>
      <c r="D24" s="1" t="str">
        <f>IF(B24="","",VLOOKUP(B24,'base élèves'!$A$2:$D$525,3))</f>
        <v>Mika</v>
      </c>
      <c r="E24" s="1" t="str">
        <f>IF(B24="","",VLOOKUP(B24,'base élèves'!$A$2:$D$525,4))</f>
        <v>6A</v>
      </c>
      <c r="F24" s="17" t="str">
        <f t="shared" si="3"/>
        <v/>
      </c>
      <c r="G24" s="17" t="str">
        <f t="shared" si="3"/>
        <v/>
      </c>
      <c r="H24" s="17" t="str">
        <f t="shared" si="3"/>
        <v/>
      </c>
      <c r="I24" s="17" t="str">
        <f t="shared" si="3"/>
        <v/>
      </c>
      <c r="J24" s="17" t="str">
        <f t="shared" si="3"/>
        <v/>
      </c>
      <c r="K24" s="17" t="str">
        <f t="shared" si="3"/>
        <v/>
      </c>
      <c r="L24" s="17" t="str">
        <f t="shared" si="3"/>
        <v/>
      </c>
      <c r="M24" s="17" t="str">
        <f t="shared" si="3"/>
        <v/>
      </c>
      <c r="N24" s="17" t="str">
        <f t="shared" si="3"/>
        <v/>
      </c>
      <c r="O24" s="17" t="str">
        <f t="shared" si="3"/>
        <v/>
      </c>
    </row>
    <row r="25" spans="1:15" ht="16" x14ac:dyDescent="0.2">
      <c r="A25" s="37">
        <f t="shared" si="4"/>
        <v>16</v>
      </c>
      <c r="B25" s="39">
        <v>78</v>
      </c>
      <c r="C25" s="1" t="str">
        <f>IF(B25="","",VLOOKUP(B25,'base élèves'!$A$2:$D$525,2))</f>
        <v>VONITISHI-ZENOKI</v>
      </c>
      <c r="D25" s="1" t="str">
        <f>IF(B25="","",VLOOKUP(B25,'base élèves'!$A$2:$D$525,3))</f>
        <v>Joseph</v>
      </c>
      <c r="E25" s="1" t="str">
        <f>IF(B25="","",VLOOKUP(B25,'base élèves'!$A$2:$D$525,4))</f>
        <v>6B</v>
      </c>
      <c r="F25" s="17" t="str">
        <f t="shared" si="3"/>
        <v/>
      </c>
      <c r="G25" s="17" t="str">
        <f t="shared" si="3"/>
        <v/>
      </c>
      <c r="H25" s="17" t="str">
        <f t="shared" si="3"/>
        <v/>
      </c>
      <c r="I25" s="17" t="str">
        <f t="shared" si="3"/>
        <v/>
      </c>
      <c r="J25" s="17" t="str">
        <f t="shared" si="3"/>
        <v/>
      </c>
      <c r="K25" s="17" t="str">
        <f t="shared" si="3"/>
        <v/>
      </c>
      <c r="L25" s="17" t="str">
        <f t="shared" si="3"/>
        <v/>
      </c>
      <c r="M25" s="17" t="str">
        <f t="shared" si="3"/>
        <v/>
      </c>
      <c r="N25" s="17" t="str">
        <f t="shared" si="3"/>
        <v/>
      </c>
      <c r="O25" s="17" t="str">
        <f t="shared" si="3"/>
        <v/>
      </c>
    </row>
    <row r="26" spans="1:15" ht="16" x14ac:dyDescent="0.2">
      <c r="A26" s="37">
        <f t="shared" si="4"/>
        <v>17</v>
      </c>
      <c r="B26" s="39">
        <v>81</v>
      </c>
      <c r="C26" s="1" t="str">
        <f>IF(B26="","",VLOOKUP(B26,'base élèves'!$A$2:$D$525,2))</f>
        <v>BOUTEILLER</v>
      </c>
      <c r="D26" s="1" t="str">
        <f>IF(B26="","",VLOOKUP(B26,'base élèves'!$A$2:$D$525,3))</f>
        <v>Yorhann</v>
      </c>
      <c r="E26" s="1" t="str">
        <f>IF(B26="","",VLOOKUP(B26,'base élèves'!$A$2:$D$525,4))</f>
        <v>6A</v>
      </c>
      <c r="F26" s="17" t="str">
        <f t="shared" ref="F26:O51" si="5">IF($E26=F$9,$A26,"")</f>
        <v/>
      </c>
      <c r="G26" s="17" t="str">
        <f t="shared" si="5"/>
        <v/>
      </c>
      <c r="H26" s="17" t="str">
        <f t="shared" si="5"/>
        <v/>
      </c>
      <c r="I26" s="17" t="str">
        <f t="shared" si="5"/>
        <v/>
      </c>
      <c r="J26" s="17" t="str">
        <f t="shared" si="5"/>
        <v/>
      </c>
      <c r="K26" s="17" t="str">
        <f t="shared" si="5"/>
        <v/>
      </c>
      <c r="L26" s="17" t="str">
        <f t="shared" si="5"/>
        <v/>
      </c>
      <c r="M26" s="17" t="str">
        <f t="shared" si="5"/>
        <v/>
      </c>
      <c r="N26" s="17" t="str">
        <f t="shared" si="5"/>
        <v/>
      </c>
      <c r="O26" s="17" t="str">
        <f t="shared" si="5"/>
        <v/>
      </c>
    </row>
    <row r="27" spans="1:15" ht="16" x14ac:dyDescent="0.2">
      <c r="A27" s="37">
        <f t="shared" si="4"/>
        <v>18</v>
      </c>
      <c r="B27" s="39">
        <v>396</v>
      </c>
      <c r="C27" s="1" t="str">
        <f>IF(B27="","",VLOOKUP(B27,'base élèves'!$A$2:$D$525,2))</f>
        <v>MWETEAPO</v>
      </c>
      <c r="D27" s="1" t="str">
        <f>IF(B27="","",VLOOKUP(B27,'base élèves'!$A$2:$D$525,3))</f>
        <v>ERNEST</v>
      </c>
      <c r="E27" s="1" t="str">
        <f>IF(B27="","",VLOOKUP(B27,'base élèves'!$A$2:$D$525,4))</f>
        <v>CM2A</v>
      </c>
      <c r="F27" s="17" t="str">
        <f t="shared" si="5"/>
        <v/>
      </c>
      <c r="G27" s="17" t="str">
        <f t="shared" si="5"/>
        <v/>
      </c>
      <c r="H27" s="17" t="str">
        <f t="shared" si="5"/>
        <v/>
      </c>
      <c r="I27" s="17" t="str">
        <f t="shared" si="5"/>
        <v/>
      </c>
      <c r="J27" s="17" t="str">
        <f t="shared" si="5"/>
        <v/>
      </c>
      <c r="K27" s="17" t="str">
        <f t="shared" si="5"/>
        <v/>
      </c>
      <c r="L27" s="17" t="str">
        <f t="shared" si="5"/>
        <v/>
      </c>
      <c r="M27" s="17" t="str">
        <f t="shared" si="5"/>
        <v/>
      </c>
      <c r="N27" s="17" t="str">
        <f t="shared" si="5"/>
        <v/>
      </c>
      <c r="O27" s="17" t="str">
        <f t="shared" si="5"/>
        <v/>
      </c>
    </row>
    <row r="28" spans="1:15" ht="16" x14ac:dyDescent="0.2">
      <c r="A28" s="37">
        <f t="shared" si="4"/>
        <v>19</v>
      </c>
      <c r="B28" s="39">
        <v>102</v>
      </c>
      <c r="C28" s="1" t="str">
        <f>IF(B28="","",VLOOKUP(B28,'base élèves'!$A$2:$D$525,2))</f>
        <v>DOGO</v>
      </c>
      <c r="D28" s="1" t="str">
        <f>IF(B28="","",VLOOKUP(B28,'base élèves'!$A$2:$D$525,3))</f>
        <v>Jean</v>
      </c>
      <c r="E28" s="1" t="str">
        <f>IF(B28="","",VLOOKUP(B28,'base élèves'!$A$2:$D$525,4))</f>
        <v>5SEGPA</v>
      </c>
      <c r="F28" s="17" t="str">
        <f t="shared" si="5"/>
        <v/>
      </c>
      <c r="G28" s="17" t="str">
        <f t="shared" si="5"/>
        <v/>
      </c>
      <c r="H28" s="17" t="str">
        <f t="shared" si="5"/>
        <v/>
      </c>
      <c r="I28" s="17" t="str">
        <f t="shared" si="5"/>
        <v/>
      </c>
      <c r="J28" s="17" t="str">
        <f t="shared" si="5"/>
        <v/>
      </c>
      <c r="K28" s="17" t="str">
        <f t="shared" si="5"/>
        <v/>
      </c>
      <c r="L28" s="17" t="str">
        <f t="shared" si="5"/>
        <v/>
      </c>
      <c r="M28" s="17" t="str">
        <f t="shared" si="5"/>
        <v/>
      </c>
      <c r="N28" s="17" t="str">
        <f t="shared" si="5"/>
        <v/>
      </c>
      <c r="O28" s="17" t="str">
        <f t="shared" si="5"/>
        <v/>
      </c>
    </row>
    <row r="29" spans="1:15" ht="16" x14ac:dyDescent="0.2">
      <c r="A29" s="37">
        <f t="shared" si="4"/>
        <v>20</v>
      </c>
      <c r="B29" s="39">
        <v>275</v>
      </c>
      <c r="C29" s="1" t="str">
        <f>IF(B29="","",VLOOKUP(B29,'base élèves'!$A$2:$D$525,2))</f>
        <v>MARTIN</v>
      </c>
      <c r="D29" s="1" t="str">
        <f>IF(B29="","",VLOOKUP(B29,'base élèves'!$A$2:$D$525,3))</f>
        <v>Maneck</v>
      </c>
      <c r="E29" s="1" t="str">
        <f>IF(B29="","",VLOOKUP(B29,'base élèves'!$A$2:$D$525,4))</f>
        <v>4A</v>
      </c>
      <c r="F29" s="17" t="str">
        <f t="shared" si="5"/>
        <v/>
      </c>
      <c r="G29" s="17" t="str">
        <f t="shared" si="5"/>
        <v/>
      </c>
      <c r="H29" s="17" t="str">
        <f t="shared" si="5"/>
        <v/>
      </c>
      <c r="I29" s="17" t="str">
        <f t="shared" si="5"/>
        <v/>
      </c>
      <c r="J29" s="17" t="str">
        <f t="shared" si="5"/>
        <v/>
      </c>
      <c r="K29" s="17" t="str">
        <f t="shared" si="5"/>
        <v/>
      </c>
      <c r="L29" s="17" t="str">
        <f t="shared" si="5"/>
        <v/>
      </c>
      <c r="M29" s="17" t="str">
        <f t="shared" si="5"/>
        <v/>
      </c>
      <c r="N29" s="17" t="str">
        <f t="shared" si="5"/>
        <v/>
      </c>
      <c r="O29" s="17" t="str">
        <f t="shared" si="5"/>
        <v/>
      </c>
    </row>
    <row r="30" spans="1:15" ht="16" x14ac:dyDescent="0.2">
      <c r="A30" s="37">
        <f t="shared" si="4"/>
        <v>21</v>
      </c>
      <c r="B30" s="39">
        <v>73</v>
      </c>
      <c r="C30" s="1" t="str">
        <f>IF(B30="","",VLOOKUP(B30,'base élèves'!$A$2:$D$525,2))</f>
        <v>SECREAN</v>
      </c>
      <c r="D30" s="1" t="str">
        <f>IF(B30="","",VLOOKUP(B30,'base élèves'!$A$2:$D$525,3))</f>
        <v>Lucas</v>
      </c>
      <c r="E30" s="1" t="str">
        <f>IF(B30="","",VLOOKUP(B30,'base élèves'!$A$2:$D$525,4))</f>
        <v>6B</v>
      </c>
      <c r="F30" s="17" t="str">
        <f t="shared" si="5"/>
        <v/>
      </c>
      <c r="G30" s="17" t="str">
        <f t="shared" si="5"/>
        <v/>
      </c>
      <c r="H30" s="17" t="str">
        <f t="shared" si="5"/>
        <v/>
      </c>
      <c r="I30" s="17" t="str">
        <f t="shared" si="5"/>
        <v/>
      </c>
      <c r="J30" s="17" t="str">
        <f t="shared" si="5"/>
        <v/>
      </c>
      <c r="K30" s="17" t="str">
        <f t="shared" si="5"/>
        <v/>
      </c>
      <c r="L30" s="17" t="str">
        <f t="shared" si="5"/>
        <v/>
      </c>
      <c r="M30" s="17" t="str">
        <f t="shared" si="5"/>
        <v/>
      </c>
      <c r="N30" s="17" t="str">
        <f t="shared" si="5"/>
        <v/>
      </c>
      <c r="O30" s="17" t="str">
        <f t="shared" si="5"/>
        <v/>
      </c>
    </row>
    <row r="31" spans="1:15" ht="16" x14ac:dyDescent="0.2">
      <c r="A31" s="37">
        <f t="shared" si="4"/>
        <v>22</v>
      </c>
      <c r="B31" s="39">
        <v>11</v>
      </c>
      <c r="C31" s="1" t="str">
        <f>IF(B31="","",VLOOKUP(B31,'base élèves'!$A$2:$D$525,2))</f>
        <v>PEI</v>
      </c>
      <c r="D31" s="1" t="str">
        <f>IF(B31="","",VLOOKUP(B31,'base élèves'!$A$2:$D$525,3))</f>
        <v>Charles</v>
      </c>
      <c r="E31" s="1" t="str">
        <f>IF(B31="","",VLOOKUP(B31,'base élèves'!$A$2:$D$525,4))</f>
        <v>6SEGPA</v>
      </c>
      <c r="F31" s="17" t="str">
        <f t="shared" si="5"/>
        <v/>
      </c>
      <c r="G31" s="17" t="str">
        <f t="shared" si="5"/>
        <v/>
      </c>
      <c r="H31" s="17" t="str">
        <f t="shared" si="5"/>
        <v/>
      </c>
      <c r="I31" s="17" t="str">
        <f t="shared" si="5"/>
        <v/>
      </c>
      <c r="J31" s="17" t="str">
        <f t="shared" si="5"/>
        <v/>
      </c>
      <c r="K31" s="17" t="str">
        <f t="shared" si="5"/>
        <v/>
      </c>
      <c r="L31" s="17" t="str">
        <f t="shared" si="5"/>
        <v/>
      </c>
      <c r="M31" s="17" t="str">
        <f t="shared" si="5"/>
        <v/>
      </c>
      <c r="N31" s="17" t="str">
        <f t="shared" si="5"/>
        <v/>
      </c>
      <c r="O31" s="17" t="str">
        <f t="shared" si="5"/>
        <v/>
      </c>
    </row>
    <row r="32" spans="1:15" ht="16" x14ac:dyDescent="0.2">
      <c r="A32" s="37">
        <f t="shared" si="4"/>
        <v>23</v>
      </c>
      <c r="B32" s="39">
        <v>37</v>
      </c>
      <c r="C32" s="1" t="str">
        <f>IF(B32="","",VLOOKUP(B32,'base élèves'!$A$2:$D$525,2))</f>
        <v>DUBOIS</v>
      </c>
      <c r="D32" s="1" t="str">
        <f>IF(B32="","",VLOOKUP(B32,'base élèves'!$A$2:$D$525,3))</f>
        <v>Warren</v>
      </c>
      <c r="E32" s="1" t="str">
        <f>IF(B32="","",VLOOKUP(B32,'base élèves'!$A$2:$D$525,4))</f>
        <v>6C</v>
      </c>
      <c r="F32" s="17" t="str">
        <f t="shared" si="5"/>
        <v/>
      </c>
      <c r="G32" s="17" t="str">
        <f t="shared" si="5"/>
        <v/>
      </c>
      <c r="H32" s="17" t="str">
        <f t="shared" si="5"/>
        <v/>
      </c>
      <c r="I32" s="17" t="str">
        <f t="shared" si="5"/>
        <v/>
      </c>
      <c r="J32" s="17" t="str">
        <f t="shared" si="5"/>
        <v/>
      </c>
      <c r="K32" s="17" t="str">
        <f t="shared" si="5"/>
        <v/>
      </c>
      <c r="L32" s="17" t="str">
        <f t="shared" si="5"/>
        <v/>
      </c>
      <c r="M32" s="17" t="str">
        <f t="shared" si="5"/>
        <v/>
      </c>
      <c r="N32" s="17" t="str">
        <f t="shared" si="5"/>
        <v/>
      </c>
      <c r="O32" s="17" t="str">
        <f t="shared" si="5"/>
        <v/>
      </c>
    </row>
    <row r="33" spans="1:15" ht="16" x14ac:dyDescent="0.2">
      <c r="A33" s="37">
        <f t="shared" si="4"/>
        <v>24</v>
      </c>
      <c r="B33" s="39">
        <v>139</v>
      </c>
      <c r="C33" s="1" t="str">
        <f>IF(B33="","",VLOOKUP(B33,'base élèves'!$A$2:$D$525,2))</f>
        <v>GOWE</v>
      </c>
      <c r="D33" s="1" t="str">
        <f>IF(B33="","",VLOOKUP(B33,'base élèves'!$A$2:$D$525,3))</f>
        <v>Harlan</v>
      </c>
      <c r="E33" s="1" t="str">
        <f>IF(B33="","",VLOOKUP(B33,'base élèves'!$A$2:$D$525,4))</f>
        <v>5B</v>
      </c>
      <c r="F33" s="17" t="str">
        <f t="shared" si="5"/>
        <v/>
      </c>
      <c r="G33" s="17" t="str">
        <f t="shared" si="5"/>
        <v/>
      </c>
      <c r="H33" s="17" t="str">
        <f t="shared" si="5"/>
        <v/>
      </c>
      <c r="I33" s="17" t="str">
        <f t="shared" si="5"/>
        <v/>
      </c>
      <c r="J33" s="17" t="str">
        <f t="shared" si="5"/>
        <v/>
      </c>
      <c r="K33" s="17" t="str">
        <f t="shared" si="5"/>
        <v/>
      </c>
      <c r="L33" s="17" t="str">
        <f t="shared" si="5"/>
        <v/>
      </c>
      <c r="M33" s="17" t="str">
        <f t="shared" si="5"/>
        <v/>
      </c>
      <c r="N33" s="17" t="str">
        <f t="shared" si="5"/>
        <v/>
      </c>
      <c r="O33" s="17" t="str">
        <f t="shared" si="5"/>
        <v/>
      </c>
    </row>
    <row r="34" spans="1:15" ht="16" x14ac:dyDescent="0.2">
      <c r="A34" s="37">
        <f t="shared" si="4"/>
        <v>25</v>
      </c>
      <c r="B34" s="39">
        <v>423</v>
      </c>
      <c r="C34" s="1" t="str">
        <f>IF(B34="","",VLOOKUP(B34,'base élèves'!$A$2:$D$525,2))</f>
        <v>PWIJA</v>
      </c>
      <c r="D34" s="1" t="str">
        <f>IF(B34="","",VLOOKUP(B34,'base élèves'!$A$2:$D$525,3))</f>
        <v>JEAN</v>
      </c>
      <c r="E34" s="1" t="str">
        <f>IF(B34="","",VLOOKUP(B34,'base élèves'!$A$2:$D$525,4))</f>
        <v>CM2B</v>
      </c>
      <c r="F34" s="17" t="str">
        <f t="shared" si="5"/>
        <v/>
      </c>
      <c r="G34" s="17" t="str">
        <f t="shared" si="5"/>
        <v/>
      </c>
      <c r="H34" s="17" t="str">
        <f t="shared" si="5"/>
        <v/>
      </c>
      <c r="I34" s="17" t="str">
        <f t="shared" si="5"/>
        <v/>
      </c>
      <c r="J34" s="17" t="str">
        <f t="shared" si="5"/>
        <v/>
      </c>
      <c r="K34" s="17" t="str">
        <f t="shared" si="5"/>
        <v/>
      </c>
      <c r="L34" s="17" t="str">
        <f t="shared" si="5"/>
        <v/>
      </c>
      <c r="M34" s="17" t="str">
        <f t="shared" si="5"/>
        <v/>
      </c>
      <c r="N34" s="17" t="str">
        <f t="shared" si="5"/>
        <v/>
      </c>
      <c r="O34" s="17" t="str">
        <f t="shared" si="5"/>
        <v/>
      </c>
    </row>
    <row r="35" spans="1:15" ht="16" x14ac:dyDescent="0.2">
      <c r="A35" s="37">
        <f t="shared" si="4"/>
        <v>26</v>
      </c>
      <c r="B35" s="39">
        <v>398</v>
      </c>
      <c r="C35" s="1" t="str">
        <f>IF(B35="","",VLOOKUP(B35,'base élèves'!$A$2:$D$525,2))</f>
        <v>NATU</v>
      </c>
      <c r="D35" s="1" t="str">
        <f>IF(B35="","",VLOOKUP(B35,'base élèves'!$A$2:$D$525,3))</f>
        <v>Ruben</v>
      </c>
      <c r="E35" s="1" t="str">
        <f>IF(B35="","",VLOOKUP(B35,'base élèves'!$A$2:$D$525,4))</f>
        <v>CM2A</v>
      </c>
      <c r="F35" s="17" t="str">
        <f t="shared" si="5"/>
        <v/>
      </c>
      <c r="G35" s="17" t="str">
        <f t="shared" si="5"/>
        <v/>
      </c>
      <c r="H35" s="17" t="str">
        <f t="shared" si="5"/>
        <v/>
      </c>
      <c r="I35" s="17" t="str">
        <f t="shared" si="5"/>
        <v/>
      </c>
      <c r="J35" s="17" t="str">
        <f t="shared" si="5"/>
        <v/>
      </c>
      <c r="K35" s="17" t="str">
        <f t="shared" si="5"/>
        <v/>
      </c>
      <c r="L35" s="17" t="str">
        <f t="shared" si="5"/>
        <v/>
      </c>
      <c r="M35" s="17" t="str">
        <f t="shared" si="5"/>
        <v/>
      </c>
      <c r="N35" s="17" t="str">
        <f t="shared" si="5"/>
        <v/>
      </c>
      <c r="O35" s="17" t="str">
        <f t="shared" si="5"/>
        <v/>
      </c>
    </row>
    <row r="36" spans="1:15" ht="16" x14ac:dyDescent="0.2">
      <c r="A36" s="37">
        <f t="shared" si="4"/>
        <v>27</v>
      </c>
      <c r="B36" s="39">
        <v>402</v>
      </c>
      <c r="C36" s="1" t="str">
        <f>IF(B36="","",VLOOKUP(B36,'base élèves'!$A$2:$D$525,2))</f>
        <v>TERRASSON</v>
      </c>
      <c r="D36" s="1" t="str">
        <f>IF(B36="","",VLOOKUP(B36,'base élèves'!$A$2:$D$525,3))</f>
        <v>Daniel</v>
      </c>
      <c r="E36" s="1" t="str">
        <f>IF(B36="","",VLOOKUP(B36,'base élèves'!$A$2:$D$525,4))</f>
        <v>CM2A</v>
      </c>
      <c r="F36" s="17" t="str">
        <f t="shared" si="5"/>
        <v/>
      </c>
      <c r="G36" s="17" t="str">
        <f t="shared" si="5"/>
        <v/>
      </c>
      <c r="H36" s="17" t="str">
        <f t="shared" si="5"/>
        <v/>
      </c>
      <c r="I36" s="17" t="str">
        <f t="shared" si="5"/>
        <v/>
      </c>
      <c r="J36" s="17" t="str">
        <f t="shared" si="5"/>
        <v/>
      </c>
      <c r="K36" s="17" t="str">
        <f t="shared" si="5"/>
        <v/>
      </c>
      <c r="L36" s="17" t="str">
        <f t="shared" si="5"/>
        <v/>
      </c>
      <c r="M36" s="17" t="str">
        <f t="shared" si="5"/>
        <v/>
      </c>
      <c r="N36" s="17" t="str">
        <f t="shared" si="5"/>
        <v/>
      </c>
      <c r="O36" s="17" t="str">
        <f t="shared" si="5"/>
        <v/>
      </c>
    </row>
    <row r="37" spans="1:15" ht="16" x14ac:dyDescent="0.2">
      <c r="A37" s="37">
        <f t="shared" si="4"/>
        <v>28</v>
      </c>
      <c r="B37" s="39">
        <v>128</v>
      </c>
      <c r="C37" s="1" t="str">
        <f>IF(B37="","",VLOOKUP(B37,'base élèves'!$A$2:$D$525,2))</f>
        <v>POUAOULOUBEI</v>
      </c>
      <c r="D37" s="1" t="str">
        <f>IF(B37="","",VLOOKUP(B37,'base élèves'!$A$2:$D$525,3))</f>
        <v>Tchéou-Raymond</v>
      </c>
      <c r="E37" s="1" t="str">
        <f>IF(B37="","",VLOOKUP(B37,'base élèves'!$A$2:$D$525,4))</f>
        <v>5C</v>
      </c>
      <c r="F37" s="17" t="str">
        <f t="shared" si="5"/>
        <v/>
      </c>
      <c r="G37" s="17" t="str">
        <f t="shared" si="5"/>
        <v/>
      </c>
      <c r="H37" s="17" t="str">
        <f t="shared" si="5"/>
        <v/>
      </c>
      <c r="I37" s="17" t="str">
        <f t="shared" si="5"/>
        <v/>
      </c>
      <c r="J37" s="17" t="str">
        <f t="shared" si="5"/>
        <v/>
      </c>
      <c r="K37" s="17" t="str">
        <f t="shared" si="5"/>
        <v/>
      </c>
      <c r="L37" s="17" t="str">
        <f t="shared" si="5"/>
        <v/>
      </c>
      <c r="M37" s="17" t="str">
        <f t="shared" si="5"/>
        <v/>
      </c>
      <c r="N37" s="17" t="str">
        <f t="shared" si="5"/>
        <v/>
      </c>
      <c r="O37" s="17" t="str">
        <f t="shared" si="5"/>
        <v/>
      </c>
    </row>
    <row r="38" spans="1:15" ht="16" x14ac:dyDescent="0.2">
      <c r="A38" s="37">
        <f t="shared" si="4"/>
        <v>29</v>
      </c>
      <c r="B38" s="39">
        <v>2</v>
      </c>
      <c r="C38" s="1" t="str">
        <f>IF(B38="","",VLOOKUP(B38,'base élèves'!$A$2:$D$525,2))</f>
        <v>ARAMOTO</v>
      </c>
      <c r="D38" s="1" t="str">
        <f>IF(B38="","",VLOOKUP(B38,'base élèves'!$A$2:$D$525,3))</f>
        <v>Diéson</v>
      </c>
      <c r="E38" s="1" t="str">
        <f>IF(B38="","",VLOOKUP(B38,'base élèves'!$A$2:$D$525,4))</f>
        <v>6SEGPA</v>
      </c>
      <c r="F38" s="17" t="str">
        <f t="shared" si="5"/>
        <v/>
      </c>
      <c r="G38" s="17" t="str">
        <f t="shared" si="5"/>
        <v/>
      </c>
      <c r="H38" s="17" t="str">
        <f t="shared" si="5"/>
        <v/>
      </c>
      <c r="I38" s="17" t="str">
        <f t="shared" si="5"/>
        <v/>
      </c>
      <c r="J38" s="17" t="str">
        <f t="shared" si="5"/>
        <v/>
      </c>
      <c r="K38" s="17" t="str">
        <f t="shared" si="5"/>
        <v/>
      </c>
      <c r="L38" s="17" t="str">
        <f t="shared" si="5"/>
        <v/>
      </c>
      <c r="M38" s="17" t="str">
        <f t="shared" si="5"/>
        <v/>
      </c>
      <c r="N38" s="17" t="str">
        <f t="shared" si="5"/>
        <v/>
      </c>
      <c r="O38" s="17" t="str">
        <f t="shared" si="5"/>
        <v/>
      </c>
    </row>
    <row r="39" spans="1:15" ht="16" x14ac:dyDescent="0.2">
      <c r="A39" s="37">
        <f t="shared" si="4"/>
        <v>30</v>
      </c>
      <c r="B39" s="39">
        <v>51</v>
      </c>
      <c r="C39" s="1" t="str">
        <f>IF(B39="","",VLOOKUP(B39,'base élèves'!$A$2:$D$525,2))</f>
        <v>SAUTRON</v>
      </c>
      <c r="D39" s="1" t="str">
        <f>IF(B39="","",VLOOKUP(B39,'base élèves'!$A$2:$D$525,3))</f>
        <v>Guilhem</v>
      </c>
      <c r="E39" s="1" t="str">
        <f>IF(B39="","",VLOOKUP(B39,'base élèves'!$A$2:$D$525,4))</f>
        <v>6C</v>
      </c>
      <c r="F39" s="17" t="str">
        <f t="shared" si="5"/>
        <v/>
      </c>
      <c r="G39" s="17" t="str">
        <f t="shared" si="5"/>
        <v/>
      </c>
      <c r="H39" s="17" t="str">
        <f t="shared" si="5"/>
        <v/>
      </c>
      <c r="I39" s="17" t="str">
        <f t="shared" si="5"/>
        <v/>
      </c>
      <c r="J39" s="17" t="str">
        <f t="shared" si="5"/>
        <v/>
      </c>
      <c r="K39" s="17" t="str">
        <f t="shared" si="5"/>
        <v/>
      </c>
      <c r="L39" s="17" t="str">
        <f t="shared" si="5"/>
        <v/>
      </c>
      <c r="M39" s="17" t="str">
        <f t="shared" si="5"/>
        <v/>
      </c>
      <c r="N39" s="17" t="str">
        <f t="shared" si="5"/>
        <v/>
      </c>
      <c r="O39" s="17" t="str">
        <f t="shared" si="5"/>
        <v/>
      </c>
    </row>
    <row r="40" spans="1:15" ht="16" x14ac:dyDescent="0.2">
      <c r="A40" s="37">
        <f t="shared" si="4"/>
        <v>31</v>
      </c>
      <c r="B40" s="39">
        <v>99</v>
      </c>
      <c r="C40" s="1" t="str">
        <f>IF(B40="","",VLOOKUP(B40,'base élèves'!$A$2:$D$525,2))</f>
        <v>TYDADA</v>
      </c>
      <c r="D40" s="1" t="str">
        <f>IF(B40="","",VLOOKUP(B40,'base élèves'!$A$2:$D$525,3))</f>
        <v>Djéo</v>
      </c>
      <c r="E40" s="1" t="str">
        <f>IF(B40="","",VLOOKUP(B40,'base élèves'!$A$2:$D$525,4))</f>
        <v>6A</v>
      </c>
      <c r="F40" s="17" t="str">
        <f t="shared" si="5"/>
        <v/>
      </c>
      <c r="G40" s="17" t="str">
        <f t="shared" si="5"/>
        <v/>
      </c>
      <c r="H40" s="17" t="str">
        <f t="shared" si="5"/>
        <v/>
      </c>
      <c r="I40" s="17" t="str">
        <f t="shared" si="5"/>
        <v/>
      </c>
      <c r="J40" s="17" t="str">
        <f t="shared" si="5"/>
        <v/>
      </c>
      <c r="K40" s="17" t="str">
        <f t="shared" si="5"/>
        <v/>
      </c>
      <c r="L40" s="17" t="str">
        <f t="shared" si="5"/>
        <v/>
      </c>
      <c r="M40" s="17" t="str">
        <f t="shared" si="5"/>
        <v/>
      </c>
      <c r="N40" s="17" t="str">
        <f t="shared" si="5"/>
        <v/>
      </c>
      <c r="O40" s="17" t="str">
        <f t="shared" si="5"/>
        <v/>
      </c>
    </row>
    <row r="41" spans="1:15" ht="16" x14ac:dyDescent="0.2">
      <c r="A41" s="37">
        <f t="shared" si="4"/>
        <v>32</v>
      </c>
      <c r="B41" s="39">
        <v>212</v>
      </c>
      <c r="C41" s="1" t="str">
        <f>IF(B41="","",VLOOKUP(B41,'base élèves'!$A$2:$D$525,2))</f>
        <v>THOMAS</v>
      </c>
      <c r="D41" s="1" t="str">
        <f>IF(B41="","",VLOOKUP(B41,'base élèves'!$A$2:$D$525,3))</f>
        <v>Evinn</v>
      </c>
      <c r="E41" s="1" t="str">
        <f>IF(B41="","",VLOOKUP(B41,'base élèves'!$A$2:$D$525,4))</f>
        <v>4D</v>
      </c>
      <c r="F41" s="17" t="str">
        <f t="shared" si="5"/>
        <v/>
      </c>
      <c r="G41" s="17" t="str">
        <f t="shared" si="5"/>
        <v/>
      </c>
      <c r="H41" s="17" t="str">
        <f t="shared" si="5"/>
        <v/>
      </c>
      <c r="I41" s="17" t="str">
        <f t="shared" si="5"/>
        <v/>
      </c>
      <c r="J41" s="17" t="str">
        <f t="shared" si="5"/>
        <v/>
      </c>
      <c r="K41" s="17" t="str">
        <f t="shared" si="5"/>
        <v/>
      </c>
      <c r="L41" s="17" t="str">
        <f t="shared" si="5"/>
        <v/>
      </c>
      <c r="M41" s="17" t="str">
        <f t="shared" si="5"/>
        <v/>
      </c>
      <c r="N41" s="17" t="str">
        <f t="shared" si="5"/>
        <v/>
      </c>
      <c r="O41" s="17" t="str">
        <f t="shared" si="5"/>
        <v/>
      </c>
    </row>
    <row r="42" spans="1:15" ht="16" x14ac:dyDescent="0.2">
      <c r="A42" s="37">
        <f t="shared" si="4"/>
        <v>33</v>
      </c>
      <c r="B42" s="39">
        <v>33</v>
      </c>
      <c r="C42" s="1" t="str">
        <f>IF(B42="","",VLOOKUP(B42,'base élèves'!$A$2:$D$525,2))</f>
        <v>WEDE</v>
      </c>
      <c r="D42" s="1" t="str">
        <f>IF(B42="","",VLOOKUP(B42,'base élèves'!$A$2:$D$525,3))</f>
        <v>Lenddy</v>
      </c>
      <c r="E42" s="1" t="str">
        <f>IF(B42="","",VLOOKUP(B42,'base élèves'!$A$2:$D$525,4))</f>
        <v>6D</v>
      </c>
      <c r="F42" s="17" t="str">
        <f t="shared" si="5"/>
        <v/>
      </c>
      <c r="G42" s="17" t="str">
        <f t="shared" si="5"/>
        <v/>
      </c>
      <c r="H42" s="17" t="str">
        <f t="shared" si="5"/>
        <v/>
      </c>
      <c r="I42" s="17" t="str">
        <f t="shared" si="5"/>
        <v/>
      </c>
      <c r="J42" s="17" t="str">
        <f t="shared" si="5"/>
        <v/>
      </c>
      <c r="K42" s="17" t="str">
        <f t="shared" si="5"/>
        <v/>
      </c>
      <c r="L42" s="17" t="str">
        <f t="shared" si="5"/>
        <v/>
      </c>
      <c r="M42" s="17" t="str">
        <f t="shared" si="5"/>
        <v/>
      </c>
      <c r="N42" s="17" t="str">
        <f t="shared" si="5"/>
        <v/>
      </c>
      <c r="O42" s="17" t="str">
        <f t="shared" si="5"/>
        <v/>
      </c>
    </row>
    <row r="43" spans="1:15" ht="16" x14ac:dyDescent="0.2">
      <c r="A43" s="37">
        <f t="shared" si="4"/>
        <v>34</v>
      </c>
      <c r="B43" s="39">
        <v>55</v>
      </c>
      <c r="C43" s="1" t="str">
        <f>IF(B43="","",VLOOKUP(B43,'base élèves'!$A$2:$D$525,2))</f>
        <v>WIMIAN</v>
      </c>
      <c r="D43" s="1" t="str">
        <f>IF(B43="","",VLOOKUP(B43,'base élèves'!$A$2:$D$525,3))</f>
        <v>Michel</v>
      </c>
      <c r="E43" s="1" t="str">
        <f>IF(B43="","",VLOOKUP(B43,'base élèves'!$A$2:$D$525,4))</f>
        <v>6C</v>
      </c>
      <c r="F43" s="17" t="str">
        <f t="shared" si="5"/>
        <v/>
      </c>
      <c r="G43" s="17" t="str">
        <f t="shared" si="5"/>
        <v/>
      </c>
      <c r="H43" s="17" t="str">
        <f t="shared" si="5"/>
        <v/>
      </c>
      <c r="I43" s="17" t="str">
        <f t="shared" si="5"/>
        <v/>
      </c>
      <c r="J43" s="17" t="str">
        <f t="shared" si="5"/>
        <v/>
      </c>
      <c r="K43" s="17" t="str">
        <f t="shared" si="5"/>
        <v/>
      </c>
      <c r="L43" s="17" t="str">
        <f t="shared" si="5"/>
        <v/>
      </c>
      <c r="M43" s="17" t="str">
        <f t="shared" si="5"/>
        <v/>
      </c>
      <c r="N43" s="17" t="str">
        <f t="shared" si="5"/>
        <v/>
      </c>
      <c r="O43" s="17" t="str">
        <f t="shared" si="5"/>
        <v/>
      </c>
    </row>
    <row r="44" spans="1:15" ht="16" x14ac:dyDescent="0.2">
      <c r="A44" s="37">
        <f t="shared" si="4"/>
        <v>35</v>
      </c>
      <c r="B44" s="39">
        <v>229</v>
      </c>
      <c r="C44" s="1" t="str">
        <f>IF(B44="","",VLOOKUP(B44,'base élèves'!$A$2:$D$525,2))</f>
        <v>MOURY</v>
      </c>
      <c r="D44" s="1" t="str">
        <f>IF(B44="","",VLOOKUP(B44,'base élèves'!$A$2:$D$525,3))</f>
        <v>Joachim</v>
      </c>
      <c r="E44" s="1" t="str">
        <f>IF(B44="","",VLOOKUP(B44,'base élèves'!$A$2:$D$525,4))</f>
        <v>4C</v>
      </c>
      <c r="F44" s="17" t="str">
        <f t="shared" si="5"/>
        <v/>
      </c>
      <c r="G44" s="17" t="str">
        <f t="shared" si="5"/>
        <v/>
      </c>
      <c r="H44" s="17" t="str">
        <f t="shared" si="5"/>
        <v/>
      </c>
      <c r="I44" s="17" t="str">
        <f t="shared" si="5"/>
        <v/>
      </c>
      <c r="J44" s="17" t="str">
        <f t="shared" si="5"/>
        <v/>
      </c>
      <c r="K44" s="17" t="str">
        <f t="shared" si="5"/>
        <v/>
      </c>
      <c r="L44" s="17" t="str">
        <f t="shared" si="5"/>
        <v/>
      </c>
      <c r="M44" s="17" t="str">
        <f t="shared" si="5"/>
        <v/>
      </c>
      <c r="N44" s="17" t="str">
        <f t="shared" si="5"/>
        <v/>
      </c>
      <c r="O44" s="17" t="str">
        <f t="shared" si="5"/>
        <v/>
      </c>
    </row>
    <row r="45" spans="1:15" ht="16" x14ac:dyDescent="0.2">
      <c r="A45" s="37">
        <f t="shared" si="4"/>
        <v>36</v>
      </c>
      <c r="B45" s="39">
        <v>419</v>
      </c>
      <c r="C45" s="1" t="str">
        <f>IF(B45="","",VLOOKUP(B45,'base élèves'!$A$2:$D$525,2))</f>
        <v>OYE</v>
      </c>
      <c r="D45" s="1" t="str">
        <f>IF(B45="","",VLOOKUP(B45,'base élèves'!$A$2:$D$525,3))</f>
        <v>Kéran</v>
      </c>
      <c r="E45" s="1" t="str">
        <f>IF(B45="","",VLOOKUP(B45,'base élèves'!$A$2:$D$525,4))</f>
        <v>CM2B</v>
      </c>
      <c r="F45" s="17" t="str">
        <f t="shared" si="5"/>
        <v/>
      </c>
      <c r="G45" s="17" t="str">
        <f t="shared" si="5"/>
        <v/>
      </c>
      <c r="H45" s="17" t="str">
        <f t="shared" si="5"/>
        <v/>
      </c>
      <c r="I45" s="17" t="str">
        <f t="shared" si="5"/>
        <v/>
      </c>
      <c r="J45" s="17" t="str">
        <f t="shared" si="5"/>
        <v/>
      </c>
      <c r="K45" s="17" t="str">
        <f t="shared" si="5"/>
        <v/>
      </c>
      <c r="L45" s="17" t="str">
        <f t="shared" si="5"/>
        <v/>
      </c>
      <c r="M45" s="17" t="str">
        <f t="shared" si="5"/>
        <v/>
      </c>
      <c r="N45" s="17" t="str">
        <f t="shared" si="5"/>
        <v/>
      </c>
      <c r="O45" s="17" t="str">
        <f t="shared" si="5"/>
        <v/>
      </c>
    </row>
    <row r="46" spans="1:15" ht="16" x14ac:dyDescent="0.2">
      <c r="A46" s="37">
        <f t="shared" si="4"/>
        <v>37</v>
      </c>
      <c r="B46" s="39">
        <v>409</v>
      </c>
      <c r="C46" s="1" t="str">
        <f>IF(B46="","",VLOOKUP(B46,'base élèves'!$A$2:$D$525,2))</f>
        <v>BOKOE GOWE</v>
      </c>
      <c r="D46" s="1" t="str">
        <f>IF(B46="","",VLOOKUP(B46,'base élèves'!$A$2:$D$525,3))</f>
        <v>Kurtys</v>
      </c>
      <c r="E46" s="1" t="str">
        <f>IF(B46="","",VLOOKUP(B46,'base élèves'!$A$2:$D$525,4))</f>
        <v>CM2B</v>
      </c>
      <c r="F46" s="17" t="str">
        <f t="shared" si="5"/>
        <v/>
      </c>
      <c r="G46" s="17" t="str">
        <f t="shared" si="5"/>
        <v/>
      </c>
      <c r="H46" s="17" t="str">
        <f t="shared" si="5"/>
        <v/>
      </c>
      <c r="I46" s="17" t="str">
        <f t="shared" si="5"/>
        <v/>
      </c>
      <c r="J46" s="17" t="str">
        <f t="shared" si="5"/>
        <v/>
      </c>
      <c r="K46" s="17" t="str">
        <f t="shared" si="5"/>
        <v/>
      </c>
      <c r="L46" s="17" t="str">
        <f t="shared" si="5"/>
        <v/>
      </c>
      <c r="M46" s="17" t="str">
        <f t="shared" si="5"/>
        <v/>
      </c>
      <c r="N46" s="17" t="str">
        <f t="shared" si="5"/>
        <v/>
      </c>
      <c r="O46" s="17" t="str">
        <f t="shared" si="5"/>
        <v/>
      </c>
    </row>
    <row r="47" spans="1:15" ht="16" x14ac:dyDescent="0.2">
      <c r="A47" s="37">
        <f t="shared" si="4"/>
        <v>38</v>
      </c>
      <c r="B47" s="39">
        <v>176</v>
      </c>
      <c r="C47" s="1" t="str">
        <f>IF(B47="","",VLOOKUP(B47,'base élèves'!$A$2:$D$525,2))</f>
        <v>WAHMETU</v>
      </c>
      <c r="D47" s="1" t="str">
        <f>IF(B47="","",VLOOKUP(B47,'base élèves'!$A$2:$D$525,3))</f>
        <v>Léonard</v>
      </c>
      <c r="E47" s="1" t="str">
        <f>IF(B47="","",VLOOKUP(B47,'base élèves'!$A$2:$D$525,4))</f>
        <v>5A</v>
      </c>
      <c r="F47" s="17" t="str">
        <f t="shared" si="5"/>
        <v/>
      </c>
      <c r="G47" s="17" t="str">
        <f t="shared" si="5"/>
        <v/>
      </c>
      <c r="H47" s="17" t="str">
        <f t="shared" si="5"/>
        <v/>
      </c>
      <c r="I47" s="17" t="str">
        <f t="shared" si="5"/>
        <v/>
      </c>
      <c r="J47" s="17" t="str">
        <f t="shared" si="5"/>
        <v/>
      </c>
      <c r="K47" s="17" t="str">
        <f t="shared" si="5"/>
        <v/>
      </c>
      <c r="L47" s="17" t="str">
        <f t="shared" si="5"/>
        <v/>
      </c>
      <c r="M47" s="17" t="str">
        <f t="shared" si="5"/>
        <v/>
      </c>
      <c r="N47" s="17" t="str">
        <f t="shared" si="5"/>
        <v/>
      </c>
      <c r="O47" s="17" t="str">
        <f t="shared" si="5"/>
        <v/>
      </c>
    </row>
    <row r="48" spans="1:15" ht="16" x14ac:dyDescent="0.2">
      <c r="A48" s="37">
        <f t="shared" si="4"/>
        <v>39</v>
      </c>
      <c r="B48" s="39">
        <v>123</v>
      </c>
      <c r="C48" s="1" t="str">
        <f>IF(B48="","",VLOOKUP(B48,'base élèves'!$A$2:$D$525,2))</f>
        <v>NENOU</v>
      </c>
      <c r="D48" s="1" t="str">
        <f>IF(B48="","",VLOOKUP(B48,'base élèves'!$A$2:$D$525,3))</f>
        <v>Jean-Charles</v>
      </c>
      <c r="E48" s="1" t="str">
        <f>IF(B48="","",VLOOKUP(B48,'base élèves'!$A$2:$D$525,4))</f>
        <v>5C</v>
      </c>
      <c r="F48" s="17" t="str">
        <f t="shared" si="5"/>
        <v/>
      </c>
      <c r="G48" s="17" t="str">
        <f t="shared" si="5"/>
        <v/>
      </c>
      <c r="H48" s="17" t="str">
        <f t="shared" si="5"/>
        <v/>
      </c>
      <c r="I48" s="17" t="str">
        <f t="shared" si="5"/>
        <v/>
      </c>
      <c r="J48" s="17" t="str">
        <f t="shared" si="5"/>
        <v/>
      </c>
      <c r="K48" s="17" t="str">
        <f t="shared" si="5"/>
        <v/>
      </c>
      <c r="L48" s="17" t="str">
        <f t="shared" si="5"/>
        <v/>
      </c>
      <c r="M48" s="17" t="str">
        <f t="shared" si="5"/>
        <v/>
      </c>
      <c r="N48" s="17" t="str">
        <f t="shared" si="5"/>
        <v/>
      </c>
      <c r="O48" s="17" t="str">
        <f t="shared" si="5"/>
        <v/>
      </c>
    </row>
    <row r="49" spans="1:15" ht="16" x14ac:dyDescent="0.2">
      <c r="A49" s="37">
        <f t="shared" si="4"/>
        <v>40</v>
      </c>
      <c r="B49" s="39">
        <v>143</v>
      </c>
      <c r="C49" s="1" t="str">
        <f>IF(B49="","",VLOOKUP(B49,'base élèves'!$A$2:$D$525,2))</f>
        <v>NAGOPAE</v>
      </c>
      <c r="D49" s="1" t="str">
        <f>IF(B49="","",VLOOKUP(B49,'base élèves'!$A$2:$D$525,3))</f>
        <v>Hamilton</v>
      </c>
      <c r="E49" s="1" t="str">
        <f>IF(B49="","",VLOOKUP(B49,'base élèves'!$A$2:$D$525,4))</f>
        <v>5B</v>
      </c>
      <c r="F49" s="17" t="str">
        <f t="shared" si="5"/>
        <v/>
      </c>
      <c r="G49" s="17" t="str">
        <f t="shared" si="5"/>
        <v/>
      </c>
      <c r="H49" s="17" t="str">
        <f t="shared" si="5"/>
        <v/>
      </c>
      <c r="I49" s="17" t="str">
        <f t="shared" si="5"/>
        <v/>
      </c>
      <c r="J49" s="17" t="str">
        <f t="shared" si="5"/>
        <v/>
      </c>
      <c r="K49" s="17" t="str">
        <f t="shared" si="5"/>
        <v/>
      </c>
      <c r="L49" s="17" t="str">
        <f t="shared" si="5"/>
        <v/>
      </c>
      <c r="M49" s="17" t="str">
        <f t="shared" si="5"/>
        <v/>
      </c>
      <c r="N49" s="17" t="str">
        <f t="shared" si="5"/>
        <v/>
      </c>
      <c r="O49" s="17" t="str">
        <f t="shared" si="5"/>
        <v/>
      </c>
    </row>
    <row r="50" spans="1:15" ht="16" x14ac:dyDescent="0.2">
      <c r="A50" s="37">
        <f t="shared" si="4"/>
        <v>41</v>
      </c>
      <c r="B50" s="39">
        <v>19</v>
      </c>
      <c r="C50" s="1" t="str">
        <f>IF(B50="","",VLOOKUP(B50,'base élèves'!$A$2:$D$525,2))</f>
        <v>GALINIE</v>
      </c>
      <c r="D50" s="1" t="str">
        <f>IF(B50="","",VLOOKUP(B50,'base élèves'!$A$2:$D$525,3))</f>
        <v>Dany</v>
      </c>
      <c r="E50" s="1" t="str">
        <f>IF(B50="","",VLOOKUP(B50,'base élèves'!$A$2:$D$525,4))</f>
        <v>6D</v>
      </c>
      <c r="F50" s="17" t="str">
        <f t="shared" si="5"/>
        <v/>
      </c>
      <c r="G50" s="17" t="str">
        <f t="shared" si="5"/>
        <v/>
      </c>
      <c r="H50" s="17" t="str">
        <f t="shared" si="5"/>
        <v/>
      </c>
      <c r="I50" s="17" t="str">
        <f t="shared" si="5"/>
        <v/>
      </c>
      <c r="J50" s="17" t="str">
        <f t="shared" si="5"/>
        <v/>
      </c>
      <c r="K50" s="17" t="str">
        <f t="shared" si="5"/>
        <v/>
      </c>
      <c r="L50" s="17" t="str">
        <f t="shared" si="5"/>
        <v/>
      </c>
      <c r="M50" s="17" t="str">
        <f t="shared" si="5"/>
        <v/>
      </c>
      <c r="N50" s="17" t="str">
        <f t="shared" si="5"/>
        <v/>
      </c>
      <c r="O50" s="17" t="str">
        <f t="shared" si="5"/>
        <v/>
      </c>
    </row>
    <row r="51" spans="1:15" ht="16" x14ac:dyDescent="0.2">
      <c r="A51" s="37">
        <f t="shared" si="4"/>
        <v>42</v>
      </c>
      <c r="B51" s="39">
        <v>406</v>
      </c>
      <c r="C51" s="1" t="str">
        <f>IF(B51="","",VLOOKUP(B51,'base élèves'!$A$2:$D$525,2))</f>
        <v xml:space="preserve">AOUTA </v>
      </c>
      <c r="D51" s="1" t="str">
        <f>IF(B51="","",VLOOKUP(B51,'base élèves'!$A$2:$D$525,3))</f>
        <v xml:space="preserve">Tein </v>
      </c>
      <c r="E51" s="1" t="str">
        <f>IF(B51="","",VLOOKUP(B51,'base élèves'!$A$2:$D$525,4))</f>
        <v>CM2B</v>
      </c>
      <c r="F51" s="17" t="str">
        <f t="shared" si="5"/>
        <v/>
      </c>
      <c r="G51" s="17" t="str">
        <f t="shared" si="5"/>
        <v/>
      </c>
      <c r="H51" s="17" t="str">
        <f t="shared" si="5"/>
        <v/>
      </c>
      <c r="I51" s="17" t="str">
        <f t="shared" si="5"/>
        <v/>
      </c>
      <c r="J51" s="17" t="str">
        <f t="shared" si="5"/>
        <v/>
      </c>
      <c r="K51" s="17" t="str">
        <f t="shared" ref="K51:O101" si="6">IF($E51=K$9,$A51,"")</f>
        <v/>
      </c>
      <c r="L51" s="17" t="str">
        <f t="shared" si="6"/>
        <v/>
      </c>
      <c r="M51" s="17" t="str">
        <f t="shared" si="6"/>
        <v/>
      </c>
      <c r="N51" s="17" t="str">
        <f t="shared" si="6"/>
        <v/>
      </c>
      <c r="O51" s="17" t="str">
        <f t="shared" si="6"/>
        <v/>
      </c>
    </row>
    <row r="52" spans="1:15" ht="16" x14ac:dyDescent="0.2">
      <c r="A52" s="37">
        <f t="shared" si="4"/>
        <v>43</v>
      </c>
      <c r="B52" s="39">
        <v>155</v>
      </c>
      <c r="C52" s="1" t="str">
        <f>IF(B52="","",VLOOKUP(B52,'base élèves'!$A$2:$D$525,2))</f>
        <v>UICHI</v>
      </c>
      <c r="D52" s="1" t="str">
        <f>IF(B52="","",VLOOKUP(B52,'base élèves'!$A$2:$D$525,3))</f>
        <v>Jürgen</v>
      </c>
      <c r="E52" s="1" t="str">
        <f>IF(B52="","",VLOOKUP(B52,'base élèves'!$A$2:$D$525,4))</f>
        <v>5B</v>
      </c>
      <c r="F52" s="17" t="str">
        <f t="shared" ref="F52:J102" si="7">IF($E52=F$9,$A52,"")</f>
        <v/>
      </c>
      <c r="G52" s="17" t="str">
        <f t="shared" si="7"/>
        <v/>
      </c>
      <c r="H52" s="17" t="str">
        <f t="shared" si="7"/>
        <v/>
      </c>
      <c r="I52" s="17" t="str">
        <f t="shared" si="7"/>
        <v/>
      </c>
      <c r="J52" s="17" t="str">
        <f t="shared" si="7"/>
        <v/>
      </c>
      <c r="K52" s="17" t="str">
        <f t="shared" si="6"/>
        <v/>
      </c>
      <c r="L52" s="17" t="str">
        <f t="shared" si="6"/>
        <v/>
      </c>
      <c r="M52" s="17" t="str">
        <f t="shared" si="6"/>
        <v/>
      </c>
      <c r="N52" s="17" t="str">
        <f t="shared" si="6"/>
        <v/>
      </c>
      <c r="O52" s="17" t="str">
        <f t="shared" si="6"/>
        <v/>
      </c>
    </row>
    <row r="53" spans="1:15" ht="16" x14ac:dyDescent="0.2">
      <c r="A53" s="37">
        <f t="shared" si="4"/>
        <v>44</v>
      </c>
      <c r="B53" s="39">
        <v>171</v>
      </c>
      <c r="C53" s="1" t="str">
        <f>IF(B53="","",VLOOKUP(B53,'base élèves'!$A$2:$D$525,2))</f>
        <v>POREMPOEA</v>
      </c>
      <c r="D53" s="1" t="str">
        <f>IF(B53="","",VLOOKUP(B53,'base élèves'!$A$2:$D$525,3))</f>
        <v>Eburu</v>
      </c>
      <c r="E53" s="1" t="str">
        <f>IF(B53="","",VLOOKUP(B53,'base élèves'!$A$2:$D$525,4))</f>
        <v>5A</v>
      </c>
      <c r="F53" s="17" t="str">
        <f t="shared" si="7"/>
        <v/>
      </c>
      <c r="G53" s="17" t="str">
        <f t="shared" si="7"/>
        <v/>
      </c>
      <c r="H53" s="17" t="str">
        <f t="shared" si="7"/>
        <v/>
      </c>
      <c r="I53" s="17" t="str">
        <f t="shared" si="7"/>
        <v/>
      </c>
      <c r="J53" s="17" t="str">
        <f t="shared" si="7"/>
        <v/>
      </c>
      <c r="K53" s="17" t="str">
        <f t="shared" si="6"/>
        <v/>
      </c>
      <c r="L53" s="17" t="str">
        <f t="shared" si="6"/>
        <v/>
      </c>
      <c r="M53" s="17" t="str">
        <f t="shared" si="6"/>
        <v/>
      </c>
      <c r="N53" s="17" t="str">
        <f t="shared" si="6"/>
        <v/>
      </c>
      <c r="O53" s="17" t="str">
        <f t="shared" si="6"/>
        <v/>
      </c>
    </row>
    <row r="54" spans="1:15" ht="16" x14ac:dyDescent="0.2">
      <c r="A54" s="37">
        <f t="shared" si="4"/>
        <v>45</v>
      </c>
      <c r="B54" s="39">
        <v>10</v>
      </c>
      <c r="C54" s="1" t="str">
        <f>IF(B54="","",VLOOKUP(B54,'base élèves'!$A$2:$D$525,2))</f>
        <v>NANYAKARAWA</v>
      </c>
      <c r="D54" s="1" t="str">
        <f>IF(B54="","",VLOOKUP(B54,'base élèves'!$A$2:$D$525,3))</f>
        <v>André</v>
      </c>
      <c r="E54" s="1" t="str">
        <f>IF(B54="","",VLOOKUP(B54,'base élèves'!$A$2:$D$525,4))</f>
        <v>6SEGPA</v>
      </c>
      <c r="F54" s="17" t="str">
        <f t="shared" si="7"/>
        <v/>
      </c>
      <c r="G54" s="17" t="str">
        <f t="shared" si="7"/>
        <v/>
      </c>
      <c r="H54" s="17" t="str">
        <f t="shared" si="7"/>
        <v/>
      </c>
      <c r="I54" s="17" t="str">
        <f t="shared" si="7"/>
        <v/>
      </c>
      <c r="J54" s="17" t="str">
        <f t="shared" si="7"/>
        <v/>
      </c>
      <c r="K54" s="17" t="str">
        <f t="shared" si="6"/>
        <v/>
      </c>
      <c r="L54" s="17" t="str">
        <f t="shared" si="6"/>
        <v/>
      </c>
      <c r="M54" s="17" t="str">
        <f t="shared" si="6"/>
        <v/>
      </c>
      <c r="N54" s="17" t="str">
        <f t="shared" si="6"/>
        <v/>
      </c>
      <c r="O54" s="17" t="str">
        <f t="shared" si="6"/>
        <v/>
      </c>
    </row>
    <row r="55" spans="1:15" ht="16" x14ac:dyDescent="0.2">
      <c r="A55" s="37">
        <f t="shared" si="4"/>
        <v>46</v>
      </c>
      <c r="B55" s="39">
        <v>57</v>
      </c>
      <c r="C55" s="1" t="str">
        <f>IF(B55="","",VLOOKUP(B55,'base élèves'!$A$2:$D$525,2))</f>
        <v>ARAMOTO</v>
      </c>
      <c r="D55" s="1" t="str">
        <f>IF(B55="","",VLOOKUP(B55,'base élèves'!$A$2:$D$525,3))</f>
        <v>Maxime</v>
      </c>
      <c r="E55" s="1" t="str">
        <f>IF(B55="","",VLOOKUP(B55,'base élèves'!$A$2:$D$525,4))</f>
        <v>6B</v>
      </c>
      <c r="F55" s="17" t="str">
        <f t="shared" si="7"/>
        <v/>
      </c>
      <c r="G55" s="17" t="str">
        <f t="shared" si="7"/>
        <v/>
      </c>
      <c r="H55" s="17" t="str">
        <f t="shared" si="7"/>
        <v/>
      </c>
      <c r="I55" s="17" t="str">
        <f t="shared" si="7"/>
        <v/>
      </c>
      <c r="J55" s="17" t="str">
        <f t="shared" si="7"/>
        <v/>
      </c>
      <c r="K55" s="17" t="str">
        <f t="shared" si="6"/>
        <v/>
      </c>
      <c r="L55" s="17" t="str">
        <f t="shared" si="6"/>
        <v/>
      </c>
      <c r="M55" s="17" t="str">
        <f t="shared" si="6"/>
        <v/>
      </c>
      <c r="N55" s="17" t="str">
        <f t="shared" si="6"/>
        <v/>
      </c>
      <c r="O55" s="17" t="str">
        <f t="shared" si="6"/>
        <v/>
      </c>
    </row>
    <row r="56" spans="1:15" ht="16" x14ac:dyDescent="0.2">
      <c r="A56" s="37">
        <f t="shared" si="4"/>
        <v>47</v>
      </c>
      <c r="B56" s="39">
        <v>92</v>
      </c>
      <c r="C56" s="1" t="str">
        <f>IF(B56="","",VLOOKUP(B56,'base élèves'!$A$2:$D$525,2))</f>
        <v>OBRY</v>
      </c>
      <c r="D56" s="1" t="str">
        <f>IF(B56="","",VLOOKUP(B56,'base élèves'!$A$2:$D$525,3))</f>
        <v>Nicolas</v>
      </c>
      <c r="E56" s="1" t="str">
        <f>IF(B56="","",VLOOKUP(B56,'base élèves'!$A$2:$D$525,4))</f>
        <v>6A</v>
      </c>
      <c r="F56" s="17" t="str">
        <f t="shared" si="7"/>
        <v/>
      </c>
      <c r="G56" s="17" t="str">
        <f t="shared" si="7"/>
        <v/>
      </c>
      <c r="H56" s="17" t="str">
        <f t="shared" si="7"/>
        <v/>
      </c>
      <c r="I56" s="17" t="str">
        <f t="shared" si="7"/>
        <v/>
      </c>
      <c r="J56" s="17" t="str">
        <f t="shared" si="7"/>
        <v/>
      </c>
      <c r="K56" s="17" t="str">
        <f t="shared" si="6"/>
        <v/>
      </c>
      <c r="L56" s="17" t="str">
        <f t="shared" si="6"/>
        <v/>
      </c>
      <c r="M56" s="17" t="str">
        <f t="shared" si="6"/>
        <v/>
      </c>
      <c r="N56" s="17" t="str">
        <f t="shared" si="6"/>
        <v/>
      </c>
      <c r="O56" s="17" t="str">
        <f t="shared" si="6"/>
        <v/>
      </c>
    </row>
    <row r="57" spans="1:15" ht="16" x14ac:dyDescent="0.2">
      <c r="A57" s="37">
        <f t="shared" si="4"/>
        <v>48</v>
      </c>
      <c r="B57" s="39">
        <v>84</v>
      </c>
      <c r="C57" s="1" t="str">
        <f>IF(B57="","",VLOOKUP(B57,'base élèves'!$A$2:$D$525,2))</f>
        <v>KABAR</v>
      </c>
      <c r="D57" s="1" t="str">
        <f>IF(B57="","",VLOOKUP(B57,'base élèves'!$A$2:$D$525,3))</f>
        <v>Brandon</v>
      </c>
      <c r="E57" s="1" t="str">
        <f>IF(B57="","",VLOOKUP(B57,'base élèves'!$A$2:$D$525,4))</f>
        <v>6A</v>
      </c>
      <c r="F57" s="17" t="str">
        <f t="shared" si="7"/>
        <v/>
      </c>
      <c r="G57" s="17" t="str">
        <f t="shared" si="7"/>
        <v/>
      </c>
      <c r="H57" s="17" t="str">
        <f t="shared" si="7"/>
        <v/>
      </c>
      <c r="I57" s="17" t="str">
        <f t="shared" si="7"/>
        <v/>
      </c>
      <c r="J57" s="17" t="str">
        <f t="shared" si="7"/>
        <v/>
      </c>
      <c r="K57" s="17" t="str">
        <f t="shared" si="6"/>
        <v/>
      </c>
      <c r="L57" s="17" t="str">
        <f t="shared" si="6"/>
        <v/>
      </c>
      <c r="M57" s="17" t="str">
        <f t="shared" si="6"/>
        <v/>
      </c>
      <c r="N57" s="17" t="str">
        <f t="shared" si="6"/>
        <v/>
      </c>
      <c r="O57" s="17" t="str">
        <f t="shared" si="6"/>
        <v/>
      </c>
    </row>
    <row r="58" spans="1:15" ht="16" x14ac:dyDescent="0.2">
      <c r="A58" s="37">
        <f t="shared" si="4"/>
        <v>49</v>
      </c>
      <c r="B58" s="39">
        <v>38</v>
      </c>
      <c r="C58" s="1" t="str">
        <f>IF(B58="","",VLOOKUP(B58,'base élèves'!$A$2:$D$525,2))</f>
        <v>EBETTES</v>
      </c>
      <c r="D58" s="1" t="str">
        <f>IF(B58="","",VLOOKUP(B58,'base élèves'!$A$2:$D$525,3))</f>
        <v>Jacky</v>
      </c>
      <c r="E58" s="1" t="str">
        <f>IF(B58="","",VLOOKUP(B58,'base élèves'!$A$2:$D$525,4))</f>
        <v>6C</v>
      </c>
      <c r="F58" s="17" t="str">
        <f t="shared" si="7"/>
        <v/>
      </c>
      <c r="G58" s="17" t="str">
        <f t="shared" si="7"/>
        <v/>
      </c>
      <c r="H58" s="17" t="str">
        <f t="shared" si="7"/>
        <v/>
      </c>
      <c r="I58" s="17" t="str">
        <f t="shared" si="7"/>
        <v/>
      </c>
      <c r="J58" s="17" t="str">
        <f t="shared" si="7"/>
        <v/>
      </c>
      <c r="K58" s="17" t="str">
        <f t="shared" si="6"/>
        <v/>
      </c>
      <c r="L58" s="17" t="str">
        <f t="shared" si="6"/>
        <v/>
      </c>
      <c r="M58" s="17" t="str">
        <f t="shared" si="6"/>
        <v/>
      </c>
      <c r="N58" s="17" t="str">
        <f t="shared" si="6"/>
        <v/>
      </c>
      <c r="O58" s="17" t="str">
        <f t="shared" si="6"/>
        <v/>
      </c>
    </row>
    <row r="59" spans="1:15" ht="16" x14ac:dyDescent="0.2">
      <c r="A59" s="37">
        <f t="shared" si="4"/>
        <v>50</v>
      </c>
      <c r="B59" s="39">
        <v>12</v>
      </c>
      <c r="C59" s="1" t="str">
        <f>IF(B59="","",VLOOKUP(B59,'base élèves'!$A$2:$D$525,2))</f>
        <v>POIBA</v>
      </c>
      <c r="D59" s="1" t="str">
        <f>IF(B59="","",VLOOKUP(B59,'base élèves'!$A$2:$D$525,3))</f>
        <v>Erickson</v>
      </c>
      <c r="E59" s="1" t="str">
        <f>IF(B59="","",VLOOKUP(B59,'base élèves'!$A$2:$D$525,4))</f>
        <v>6SEGPA</v>
      </c>
      <c r="F59" s="17" t="str">
        <f t="shared" si="7"/>
        <v/>
      </c>
      <c r="G59" s="17" t="str">
        <f t="shared" si="7"/>
        <v/>
      </c>
      <c r="H59" s="17" t="str">
        <f t="shared" si="7"/>
        <v/>
      </c>
      <c r="I59" s="17" t="str">
        <f t="shared" si="7"/>
        <v/>
      </c>
      <c r="J59" s="17" t="str">
        <f t="shared" si="7"/>
        <v/>
      </c>
      <c r="K59" s="17" t="str">
        <f t="shared" si="6"/>
        <v/>
      </c>
      <c r="L59" s="17" t="str">
        <f t="shared" si="6"/>
        <v/>
      </c>
      <c r="M59" s="17" t="str">
        <f t="shared" si="6"/>
        <v/>
      </c>
      <c r="N59" s="17" t="str">
        <f t="shared" si="6"/>
        <v/>
      </c>
      <c r="O59" s="17" t="str">
        <f t="shared" si="6"/>
        <v/>
      </c>
    </row>
    <row r="60" spans="1:15" ht="16" x14ac:dyDescent="0.2">
      <c r="A60" s="37">
        <f t="shared" si="4"/>
        <v>51</v>
      </c>
      <c r="B60" s="39">
        <v>217</v>
      </c>
      <c r="C60" s="1" t="str">
        <f>IF(B60="","",VLOOKUP(B60,'base élèves'!$A$2:$D$525,2))</f>
        <v>AMABILI</v>
      </c>
      <c r="D60" s="1" t="str">
        <f>IF(B60="","",VLOOKUP(B60,'base élèves'!$A$2:$D$525,3))</f>
        <v>Bonneaud</v>
      </c>
      <c r="E60" s="1" t="str">
        <f>IF(B60="","",VLOOKUP(B60,'base élèves'!$A$2:$D$525,4))</f>
        <v>4C</v>
      </c>
      <c r="F60" s="17" t="str">
        <f t="shared" si="7"/>
        <v/>
      </c>
      <c r="G60" s="17" t="str">
        <f t="shared" si="7"/>
        <v/>
      </c>
      <c r="H60" s="17" t="str">
        <f t="shared" si="7"/>
        <v/>
      </c>
      <c r="I60" s="17" t="str">
        <f t="shared" si="7"/>
        <v/>
      </c>
      <c r="J60" s="17" t="str">
        <f t="shared" si="7"/>
        <v/>
      </c>
      <c r="K60" s="17" t="str">
        <f t="shared" si="6"/>
        <v/>
      </c>
      <c r="L60" s="17" t="str">
        <f t="shared" si="6"/>
        <v/>
      </c>
      <c r="M60" s="17" t="str">
        <f t="shared" si="6"/>
        <v/>
      </c>
      <c r="N60" s="17" t="str">
        <f t="shared" si="6"/>
        <v/>
      </c>
      <c r="O60" s="17" t="str">
        <f t="shared" si="6"/>
        <v/>
      </c>
    </row>
    <row r="61" spans="1:15" ht="16" x14ac:dyDescent="0.2">
      <c r="A61" s="37">
        <f t="shared" si="4"/>
        <v>52</v>
      </c>
      <c r="B61" s="39">
        <v>274</v>
      </c>
      <c r="C61" s="1" t="str">
        <f>IF(B61="","",VLOOKUP(B61,'base élèves'!$A$2:$D$525,2))</f>
        <v>MAGNY</v>
      </c>
      <c r="D61" s="1" t="str">
        <f>IF(B61="","",VLOOKUP(B61,'base élèves'!$A$2:$D$525,3))</f>
        <v>Timo</v>
      </c>
      <c r="E61" s="1" t="str">
        <f>IF(B61="","",VLOOKUP(B61,'base élèves'!$A$2:$D$525,4))</f>
        <v>4A</v>
      </c>
      <c r="F61" s="17" t="str">
        <f t="shared" si="7"/>
        <v/>
      </c>
      <c r="G61" s="17" t="str">
        <f t="shared" si="7"/>
        <v/>
      </c>
      <c r="H61" s="17" t="str">
        <f t="shared" si="7"/>
        <v/>
      </c>
      <c r="I61" s="17" t="str">
        <f t="shared" si="7"/>
        <v/>
      </c>
      <c r="J61" s="17" t="str">
        <f t="shared" si="7"/>
        <v/>
      </c>
      <c r="K61" s="17" t="str">
        <f t="shared" si="6"/>
        <v/>
      </c>
      <c r="L61" s="17" t="str">
        <f t="shared" si="6"/>
        <v/>
      </c>
      <c r="M61" s="17" t="str">
        <f t="shared" si="6"/>
        <v/>
      </c>
      <c r="N61" s="17" t="str">
        <f t="shared" si="6"/>
        <v/>
      </c>
      <c r="O61" s="17" t="str">
        <f t="shared" si="6"/>
        <v/>
      </c>
    </row>
    <row r="62" spans="1:15" ht="16" x14ac:dyDescent="0.2">
      <c r="A62" s="37">
        <f t="shared" si="4"/>
        <v>53</v>
      </c>
      <c r="B62" s="39">
        <v>202</v>
      </c>
      <c r="C62" s="1" t="str">
        <f>IF(B62="","",VLOOKUP(B62,'base élèves'!$A$2:$D$525,2))</f>
        <v>NAPOREA</v>
      </c>
      <c r="D62" s="1" t="str">
        <f>IF(B62="","",VLOOKUP(B62,'base élèves'!$A$2:$D$525,3))</f>
        <v>Louis</v>
      </c>
      <c r="E62" s="1" t="str">
        <f>IF(B62="","",VLOOKUP(B62,'base élèves'!$A$2:$D$525,4))</f>
        <v>4D</v>
      </c>
      <c r="F62" s="17" t="str">
        <f t="shared" si="7"/>
        <v/>
      </c>
      <c r="G62" s="17" t="str">
        <f t="shared" si="7"/>
        <v/>
      </c>
      <c r="H62" s="17" t="str">
        <f t="shared" si="7"/>
        <v/>
      </c>
      <c r="I62" s="17" t="str">
        <f t="shared" si="7"/>
        <v/>
      </c>
      <c r="J62" s="17" t="str">
        <f t="shared" si="7"/>
        <v/>
      </c>
      <c r="K62" s="17" t="str">
        <f t="shared" si="6"/>
        <v/>
      </c>
      <c r="L62" s="17" t="str">
        <f t="shared" si="6"/>
        <v/>
      </c>
      <c r="M62" s="17" t="str">
        <f t="shared" si="6"/>
        <v/>
      </c>
      <c r="N62" s="17" t="str">
        <f t="shared" si="6"/>
        <v/>
      </c>
      <c r="O62" s="17" t="str">
        <f t="shared" si="6"/>
        <v/>
      </c>
    </row>
    <row r="63" spans="1:15" ht="16" x14ac:dyDescent="0.2">
      <c r="A63" s="37">
        <f t="shared" si="4"/>
        <v>54</v>
      </c>
      <c r="B63" s="39">
        <v>154</v>
      </c>
      <c r="C63" s="1" t="str">
        <f>IF(B63="","",VLOOKUP(B63,'base élèves'!$A$2:$D$525,2))</f>
        <v>TIDJITE</v>
      </c>
      <c r="D63" s="1" t="str">
        <f>IF(B63="","",VLOOKUP(B63,'base élèves'!$A$2:$D$525,3))</f>
        <v>Fidelie</v>
      </c>
      <c r="E63" s="1" t="str">
        <f>IF(B63="","",VLOOKUP(B63,'base élèves'!$A$2:$D$525,4))</f>
        <v>5B</v>
      </c>
      <c r="F63" s="17" t="str">
        <f t="shared" si="7"/>
        <v/>
      </c>
      <c r="G63" s="17" t="str">
        <f t="shared" si="7"/>
        <v/>
      </c>
      <c r="H63" s="17" t="str">
        <f t="shared" si="7"/>
        <v/>
      </c>
      <c r="I63" s="17" t="str">
        <f t="shared" si="7"/>
        <v/>
      </c>
      <c r="J63" s="17" t="str">
        <f t="shared" si="7"/>
        <v/>
      </c>
      <c r="K63" s="17" t="str">
        <f t="shared" si="6"/>
        <v/>
      </c>
      <c r="L63" s="17" t="str">
        <f t="shared" si="6"/>
        <v/>
      </c>
      <c r="M63" s="17" t="str">
        <f t="shared" si="6"/>
        <v/>
      </c>
      <c r="N63" s="17" t="str">
        <f t="shared" si="6"/>
        <v/>
      </c>
      <c r="O63" s="17" t="str">
        <f t="shared" si="6"/>
        <v/>
      </c>
    </row>
    <row r="64" spans="1:15" ht="16" x14ac:dyDescent="0.2">
      <c r="A64" s="37">
        <f t="shared" si="4"/>
        <v>55</v>
      </c>
      <c r="B64" s="39">
        <v>149</v>
      </c>
      <c r="C64" s="1" t="str">
        <f>IF(B64="","",VLOOKUP(B64,'base élèves'!$A$2:$D$525,2))</f>
        <v>POARACAGU</v>
      </c>
      <c r="D64" s="1" t="str">
        <f>IF(B64="","",VLOOKUP(B64,'base élèves'!$A$2:$D$525,3))</f>
        <v>Guillaume</v>
      </c>
      <c r="E64" s="1" t="str">
        <f>IF(B64="","",VLOOKUP(B64,'base élèves'!$A$2:$D$525,4))</f>
        <v>5B</v>
      </c>
      <c r="F64" s="17" t="str">
        <f t="shared" si="7"/>
        <v/>
      </c>
      <c r="G64" s="17" t="str">
        <f t="shared" si="7"/>
        <v/>
      </c>
      <c r="H64" s="17" t="str">
        <f t="shared" si="7"/>
        <v/>
      </c>
      <c r="I64" s="17" t="str">
        <f t="shared" si="7"/>
        <v/>
      </c>
      <c r="J64" s="17" t="str">
        <f t="shared" si="7"/>
        <v/>
      </c>
      <c r="K64" s="17" t="str">
        <f t="shared" si="6"/>
        <v/>
      </c>
      <c r="L64" s="17" t="str">
        <f t="shared" si="6"/>
        <v/>
      </c>
      <c r="M64" s="17" t="str">
        <f t="shared" si="6"/>
        <v/>
      </c>
      <c r="N64" s="17" t="str">
        <f t="shared" si="6"/>
        <v/>
      </c>
      <c r="O64" s="17" t="str">
        <f t="shared" si="6"/>
        <v/>
      </c>
    </row>
    <row r="65" spans="1:15" ht="16" x14ac:dyDescent="0.2">
      <c r="A65" s="37">
        <f t="shared" si="4"/>
        <v>56</v>
      </c>
      <c r="B65" s="39">
        <v>31</v>
      </c>
      <c r="C65" s="1" t="str">
        <f>IF(B65="","",VLOOKUP(B65,'base élèves'!$A$2:$D$525,2))</f>
        <v>VONITISHI-ZENOKI</v>
      </c>
      <c r="D65" s="1" t="str">
        <f>IF(B65="","",VLOOKUP(B65,'base élèves'!$A$2:$D$525,3))</f>
        <v>Anthony</v>
      </c>
      <c r="E65" s="1" t="str">
        <f>IF(B65="","",VLOOKUP(B65,'base élèves'!$A$2:$D$525,4))</f>
        <v>6D</v>
      </c>
      <c r="F65" s="17" t="str">
        <f t="shared" si="7"/>
        <v/>
      </c>
      <c r="G65" s="17" t="str">
        <f t="shared" si="7"/>
        <v/>
      </c>
      <c r="H65" s="17" t="str">
        <f t="shared" si="7"/>
        <v/>
      </c>
      <c r="I65" s="17" t="str">
        <f t="shared" si="7"/>
        <v/>
      </c>
      <c r="J65" s="17" t="str">
        <f t="shared" si="7"/>
        <v/>
      </c>
      <c r="K65" s="17" t="str">
        <f t="shared" si="6"/>
        <v/>
      </c>
      <c r="L65" s="17" t="str">
        <f t="shared" si="6"/>
        <v/>
      </c>
      <c r="M65" s="17" t="str">
        <f t="shared" si="6"/>
        <v/>
      </c>
      <c r="N65" s="17" t="str">
        <f t="shared" si="6"/>
        <v/>
      </c>
      <c r="O65" s="17" t="str">
        <f t="shared" si="6"/>
        <v/>
      </c>
    </row>
    <row r="66" spans="1:15" ht="16" x14ac:dyDescent="0.2">
      <c r="A66" s="37">
        <f t="shared" si="4"/>
        <v>57</v>
      </c>
      <c r="B66" s="39">
        <v>134</v>
      </c>
      <c r="C66" s="1" t="str">
        <f>IF(B66="","",VLOOKUP(B66,'base élèves'!$A$2:$D$525,2))</f>
        <v>WIMIAN</v>
      </c>
      <c r="D66" s="1" t="str">
        <f>IF(B66="","",VLOOKUP(B66,'base élèves'!$A$2:$D$525,3))</f>
        <v>Augustin</v>
      </c>
      <c r="E66" s="1" t="str">
        <f>IF(B66="","",VLOOKUP(B66,'base élèves'!$A$2:$D$525,4))</f>
        <v>5C</v>
      </c>
      <c r="F66" s="17" t="str">
        <f t="shared" si="7"/>
        <v/>
      </c>
      <c r="G66" s="17" t="str">
        <f t="shared" si="7"/>
        <v/>
      </c>
      <c r="H66" s="17" t="str">
        <f t="shared" si="7"/>
        <v/>
      </c>
      <c r="I66" s="17" t="str">
        <f t="shared" si="7"/>
        <v/>
      </c>
      <c r="J66" s="17" t="str">
        <f t="shared" si="7"/>
        <v/>
      </c>
      <c r="K66" s="17" t="str">
        <f t="shared" si="6"/>
        <v/>
      </c>
      <c r="L66" s="17" t="str">
        <f t="shared" si="6"/>
        <v/>
      </c>
      <c r="M66" s="17" t="str">
        <f t="shared" si="6"/>
        <v/>
      </c>
      <c r="N66" s="17" t="str">
        <f t="shared" si="6"/>
        <v/>
      </c>
      <c r="O66" s="17" t="str">
        <f t="shared" si="6"/>
        <v/>
      </c>
    </row>
    <row r="67" spans="1:15" ht="16" x14ac:dyDescent="0.2">
      <c r="A67" s="37">
        <f t="shared" si="4"/>
        <v>58</v>
      </c>
      <c r="B67" s="39">
        <v>61</v>
      </c>
      <c r="C67" s="1" t="str">
        <f>IF(B67="","",VLOOKUP(B67,'base élèves'!$A$2:$D$525,2))</f>
        <v>GOROBOEDO</v>
      </c>
      <c r="D67" s="1" t="str">
        <f>IF(B67="","",VLOOKUP(B67,'base élèves'!$A$2:$D$525,3))</f>
        <v>Haïley</v>
      </c>
      <c r="E67" s="1" t="str">
        <f>IF(B67="","",VLOOKUP(B67,'base élèves'!$A$2:$D$525,4))</f>
        <v>6B</v>
      </c>
      <c r="F67" s="17" t="str">
        <f t="shared" si="7"/>
        <v/>
      </c>
      <c r="G67" s="17" t="str">
        <f t="shared" si="7"/>
        <v/>
      </c>
      <c r="H67" s="17" t="str">
        <f t="shared" si="7"/>
        <v/>
      </c>
      <c r="I67" s="17" t="str">
        <f t="shared" si="7"/>
        <v/>
      </c>
      <c r="J67" s="17" t="str">
        <f t="shared" si="7"/>
        <v/>
      </c>
      <c r="K67" s="17" t="str">
        <f t="shared" si="6"/>
        <v/>
      </c>
      <c r="L67" s="17" t="str">
        <f t="shared" si="6"/>
        <v/>
      </c>
      <c r="M67" s="17" t="str">
        <f t="shared" si="6"/>
        <v/>
      </c>
      <c r="N67" s="17" t="str">
        <f t="shared" si="6"/>
        <v/>
      </c>
      <c r="O67" s="17" t="str">
        <f t="shared" si="6"/>
        <v/>
      </c>
    </row>
    <row r="68" spans="1:15" ht="16" x14ac:dyDescent="0.2">
      <c r="A68" s="37">
        <f t="shared" si="4"/>
        <v>59</v>
      </c>
      <c r="B68" s="39">
        <v>97</v>
      </c>
      <c r="C68" s="1" t="str">
        <f>IF(B68="","",VLOOKUP(B68,'base élèves'!$A$2:$D$525,2))</f>
        <v>POINRIN-HIBOU</v>
      </c>
      <c r="D68" s="1" t="str">
        <f>IF(B68="","",VLOOKUP(B68,'base élèves'!$A$2:$D$525,3))</f>
        <v>Melvyn</v>
      </c>
      <c r="E68" s="1" t="str">
        <f>IF(B68="","",VLOOKUP(B68,'base élèves'!$A$2:$D$525,4))</f>
        <v>6A</v>
      </c>
      <c r="F68" s="17" t="str">
        <f t="shared" si="7"/>
        <v/>
      </c>
      <c r="G68" s="17" t="str">
        <f t="shared" si="7"/>
        <v/>
      </c>
      <c r="H68" s="17" t="str">
        <f t="shared" si="7"/>
        <v/>
      </c>
      <c r="I68" s="17" t="str">
        <f t="shared" si="7"/>
        <v/>
      </c>
      <c r="J68" s="17" t="str">
        <f t="shared" si="7"/>
        <v/>
      </c>
      <c r="K68" s="17" t="str">
        <f t="shared" si="6"/>
        <v/>
      </c>
      <c r="L68" s="17" t="str">
        <f t="shared" si="6"/>
        <v/>
      </c>
      <c r="M68" s="17" t="str">
        <f t="shared" si="6"/>
        <v/>
      </c>
      <c r="N68" s="17" t="str">
        <f t="shared" si="6"/>
        <v/>
      </c>
      <c r="O68" s="17" t="str">
        <f t="shared" si="6"/>
        <v/>
      </c>
    </row>
    <row r="69" spans="1:15" ht="16" x14ac:dyDescent="0.2">
      <c r="A69" s="37">
        <f t="shared" si="4"/>
        <v>60</v>
      </c>
      <c r="B69" s="39">
        <v>3</v>
      </c>
      <c r="C69" s="1" t="str">
        <f>IF(B69="","",VLOOKUP(B69,'base élèves'!$A$2:$D$525,2))</f>
        <v>BOUAOUI</v>
      </c>
      <c r="D69" s="1" t="str">
        <f>IF(B69="","",VLOOKUP(B69,'base élèves'!$A$2:$D$525,3))</f>
        <v>Yoshiya</v>
      </c>
      <c r="E69" s="1" t="str">
        <f>IF(B69="","",VLOOKUP(B69,'base élèves'!$A$2:$D$525,4))</f>
        <v>6SEGPA</v>
      </c>
      <c r="F69" s="17" t="str">
        <f t="shared" si="7"/>
        <v/>
      </c>
      <c r="G69" s="17" t="str">
        <f t="shared" si="7"/>
        <v/>
      </c>
      <c r="H69" s="17" t="str">
        <f t="shared" si="7"/>
        <v/>
      </c>
      <c r="I69" s="17" t="str">
        <f t="shared" si="7"/>
        <v/>
      </c>
      <c r="J69" s="17" t="str">
        <f t="shared" si="7"/>
        <v/>
      </c>
      <c r="K69" s="17" t="str">
        <f t="shared" si="6"/>
        <v/>
      </c>
      <c r="L69" s="17" t="str">
        <f t="shared" si="6"/>
        <v/>
      </c>
      <c r="M69" s="17" t="str">
        <f t="shared" si="6"/>
        <v/>
      </c>
      <c r="N69" s="17" t="str">
        <f t="shared" si="6"/>
        <v/>
      </c>
      <c r="O69" s="17" t="str">
        <f t="shared" si="6"/>
        <v/>
      </c>
    </row>
    <row r="70" spans="1:15" ht="16" x14ac:dyDescent="0.2">
      <c r="A70" s="37">
        <f t="shared" si="4"/>
        <v>61</v>
      </c>
      <c r="B70" s="39">
        <v>68</v>
      </c>
      <c r="C70" s="1" t="str">
        <f>IF(B70="","",VLOOKUP(B70,'base élèves'!$A$2:$D$525,2))</f>
        <v>NEAOUTYINE</v>
      </c>
      <c r="D70" s="1" t="str">
        <f>IF(B70="","",VLOOKUP(B70,'base élèves'!$A$2:$D$525,3))</f>
        <v>Christophe</v>
      </c>
      <c r="E70" s="1" t="str">
        <f>IF(B70="","",VLOOKUP(B70,'base élèves'!$A$2:$D$525,4))</f>
        <v>6B</v>
      </c>
      <c r="F70" s="17" t="str">
        <f t="shared" si="7"/>
        <v/>
      </c>
      <c r="G70" s="17" t="str">
        <f t="shared" si="7"/>
        <v/>
      </c>
      <c r="H70" s="17" t="str">
        <f t="shared" si="7"/>
        <v/>
      </c>
      <c r="I70" s="17" t="str">
        <f t="shared" si="7"/>
        <v/>
      </c>
      <c r="J70" s="17" t="str">
        <f t="shared" si="7"/>
        <v/>
      </c>
      <c r="K70" s="17" t="str">
        <f t="shared" si="6"/>
        <v/>
      </c>
      <c r="L70" s="17" t="str">
        <f t="shared" si="6"/>
        <v/>
      </c>
      <c r="M70" s="17" t="str">
        <f t="shared" si="6"/>
        <v/>
      </c>
      <c r="N70" s="17" t="str">
        <f t="shared" si="6"/>
        <v/>
      </c>
      <c r="O70" s="17" t="str">
        <f t="shared" si="6"/>
        <v/>
      </c>
    </row>
    <row r="71" spans="1:15" ht="16" x14ac:dyDescent="0.2">
      <c r="A71" s="37">
        <f t="shared" si="4"/>
        <v>62</v>
      </c>
      <c r="B71" s="39">
        <v>46</v>
      </c>
      <c r="C71" s="1" t="str">
        <f>IF(B71="","",VLOOKUP(B71,'base élèves'!$A$2:$D$525,2))</f>
        <v>POAMEDYOU</v>
      </c>
      <c r="D71" s="1" t="str">
        <f>IF(B71="","",VLOOKUP(B71,'base élèves'!$A$2:$D$525,3))</f>
        <v>Stanley</v>
      </c>
      <c r="E71" s="1" t="str">
        <f>IF(B71="","",VLOOKUP(B71,'base élèves'!$A$2:$D$525,4))</f>
        <v>6C</v>
      </c>
      <c r="F71" s="17" t="str">
        <f t="shared" si="7"/>
        <v/>
      </c>
      <c r="G71" s="17" t="str">
        <f t="shared" si="7"/>
        <v/>
      </c>
      <c r="H71" s="17" t="str">
        <f t="shared" si="7"/>
        <v/>
      </c>
      <c r="I71" s="17" t="str">
        <f t="shared" si="7"/>
        <v/>
      </c>
      <c r="J71" s="17" t="str">
        <f t="shared" si="7"/>
        <v/>
      </c>
      <c r="K71" s="17" t="str">
        <f t="shared" si="6"/>
        <v/>
      </c>
      <c r="L71" s="17" t="str">
        <f t="shared" si="6"/>
        <v/>
      </c>
      <c r="M71" s="17" t="str">
        <f t="shared" si="6"/>
        <v/>
      </c>
      <c r="N71" s="17" t="str">
        <f t="shared" si="6"/>
        <v/>
      </c>
      <c r="O71" s="17" t="str">
        <f t="shared" si="6"/>
        <v/>
      </c>
    </row>
    <row r="72" spans="1:15" ht="16" x14ac:dyDescent="0.2">
      <c r="A72" s="37">
        <f t="shared" si="4"/>
        <v>63</v>
      </c>
      <c r="B72" s="39">
        <v>9</v>
      </c>
      <c r="C72" s="1" t="str">
        <f>IF(B72="","",VLOOKUP(B72,'base élèves'!$A$2:$D$525,2))</f>
        <v>NAAOUTCHOUE</v>
      </c>
      <c r="D72" s="1" t="str">
        <f>IF(B72="","",VLOOKUP(B72,'base élèves'!$A$2:$D$525,3))</f>
        <v>Linton</v>
      </c>
      <c r="E72" s="1" t="str">
        <f>IF(B72="","",VLOOKUP(B72,'base élèves'!$A$2:$D$525,4))</f>
        <v>6SEGPA</v>
      </c>
      <c r="F72" s="17" t="str">
        <f t="shared" si="7"/>
        <v/>
      </c>
      <c r="G72" s="17" t="str">
        <f t="shared" si="7"/>
        <v/>
      </c>
      <c r="H72" s="17" t="str">
        <f t="shared" si="7"/>
        <v/>
      </c>
      <c r="I72" s="17" t="str">
        <f t="shared" si="7"/>
        <v/>
      </c>
      <c r="J72" s="17" t="str">
        <f t="shared" si="7"/>
        <v/>
      </c>
      <c r="K72" s="17" t="str">
        <f t="shared" si="6"/>
        <v/>
      </c>
      <c r="L72" s="17" t="str">
        <f t="shared" si="6"/>
        <v/>
      </c>
      <c r="M72" s="17" t="str">
        <f t="shared" si="6"/>
        <v/>
      </c>
      <c r="N72" s="17" t="str">
        <f t="shared" si="6"/>
        <v/>
      </c>
      <c r="O72" s="17" t="str">
        <f t="shared" si="6"/>
        <v/>
      </c>
    </row>
    <row r="73" spans="1:15" ht="16" x14ac:dyDescent="0.2">
      <c r="A73" s="37">
        <f t="shared" si="4"/>
        <v>64</v>
      </c>
      <c r="B73" s="39">
        <v>106</v>
      </c>
      <c r="C73" s="1" t="str">
        <f>IF(B73="","",VLOOKUP(B73,'base élèves'!$A$2:$D$525,2))</f>
        <v>IHAGE</v>
      </c>
      <c r="D73" s="1" t="str">
        <f>IF(B73="","",VLOOKUP(B73,'base élèves'!$A$2:$D$525,3))</f>
        <v>Jean-Pierre</v>
      </c>
      <c r="E73" s="1" t="str">
        <f>IF(B73="","",VLOOKUP(B73,'base élèves'!$A$2:$D$525,4))</f>
        <v>5SEGPA</v>
      </c>
      <c r="F73" s="17" t="str">
        <f t="shared" si="7"/>
        <v/>
      </c>
      <c r="G73" s="17" t="str">
        <f t="shared" si="7"/>
        <v/>
      </c>
      <c r="H73" s="17" t="str">
        <f t="shared" si="7"/>
        <v/>
      </c>
      <c r="I73" s="17" t="str">
        <f t="shared" si="7"/>
        <v/>
      </c>
      <c r="J73" s="17" t="str">
        <f t="shared" si="7"/>
        <v/>
      </c>
      <c r="K73" s="17" t="str">
        <f t="shared" si="6"/>
        <v/>
      </c>
      <c r="L73" s="17" t="str">
        <f t="shared" si="6"/>
        <v/>
      </c>
      <c r="M73" s="17" t="str">
        <f t="shared" si="6"/>
        <v/>
      </c>
      <c r="N73" s="17" t="str">
        <f t="shared" si="6"/>
        <v/>
      </c>
      <c r="O73" s="17" t="str">
        <f t="shared" si="6"/>
        <v/>
      </c>
    </row>
    <row r="74" spans="1:15" ht="16" x14ac:dyDescent="0.2">
      <c r="A74" s="37">
        <f t="shared" si="4"/>
        <v>65</v>
      </c>
      <c r="B74" s="39">
        <v>77</v>
      </c>
      <c r="C74" s="1" t="str">
        <f>IF(B74="","",VLOOKUP(B74,'base élèves'!$A$2:$D$525,2))</f>
        <v>VAN DAC</v>
      </c>
      <c r="D74" s="1" t="str">
        <f>IF(B74="","",VLOOKUP(B74,'base élèves'!$A$2:$D$525,3))</f>
        <v>Leevan</v>
      </c>
      <c r="E74" s="1" t="str">
        <f>IF(B74="","",VLOOKUP(B74,'base élèves'!$A$2:$D$525,4))</f>
        <v>6B</v>
      </c>
      <c r="F74" s="17" t="str">
        <f t="shared" si="7"/>
        <v/>
      </c>
      <c r="G74" s="17" t="str">
        <f t="shared" si="7"/>
        <v/>
      </c>
      <c r="H74" s="17" t="str">
        <f t="shared" si="7"/>
        <v/>
      </c>
      <c r="I74" s="17" t="str">
        <f t="shared" si="7"/>
        <v/>
      </c>
      <c r="J74" s="17" t="str">
        <f t="shared" si="7"/>
        <v/>
      </c>
      <c r="K74" s="17" t="str">
        <f t="shared" si="6"/>
        <v/>
      </c>
      <c r="L74" s="17" t="str">
        <f t="shared" si="6"/>
        <v/>
      </c>
      <c r="M74" s="17" t="str">
        <f t="shared" si="6"/>
        <v/>
      </c>
      <c r="N74" s="17" t="str">
        <f t="shared" si="6"/>
        <v/>
      </c>
      <c r="O74" s="17" t="str">
        <f t="shared" si="6"/>
        <v/>
      </c>
    </row>
    <row r="75" spans="1:15" ht="16" x14ac:dyDescent="0.2">
      <c r="A75" s="37">
        <f t="shared" si="4"/>
        <v>66</v>
      </c>
      <c r="B75" s="39">
        <v>8</v>
      </c>
      <c r="C75" s="1" t="str">
        <f>IF(B75="","",VLOOKUP(B75,'base élèves'!$A$2:$D$525,2))</f>
        <v>MAKAM</v>
      </c>
      <c r="D75" s="1" t="str">
        <f>IF(B75="","",VLOOKUP(B75,'base élèves'!$A$2:$D$525,3))</f>
        <v>Rober</v>
      </c>
      <c r="E75" s="1" t="str">
        <f>IF(B75="","",VLOOKUP(B75,'base élèves'!$A$2:$D$525,4))</f>
        <v>6SEGPA</v>
      </c>
      <c r="F75" s="17" t="str">
        <f t="shared" si="7"/>
        <v/>
      </c>
      <c r="G75" s="17" t="str">
        <f t="shared" si="7"/>
        <v/>
      </c>
      <c r="H75" s="17" t="str">
        <f t="shared" si="7"/>
        <v/>
      </c>
      <c r="I75" s="17" t="str">
        <f t="shared" si="7"/>
        <v/>
      </c>
      <c r="J75" s="17" t="str">
        <f t="shared" si="7"/>
        <v/>
      </c>
      <c r="K75" s="17" t="str">
        <f t="shared" si="6"/>
        <v/>
      </c>
      <c r="L75" s="17" t="str">
        <f t="shared" si="6"/>
        <v/>
      </c>
      <c r="M75" s="17" t="str">
        <f t="shared" si="6"/>
        <v/>
      </c>
      <c r="N75" s="17" t="str">
        <f t="shared" si="6"/>
        <v/>
      </c>
      <c r="O75" s="17" t="str">
        <f t="shared" si="6"/>
        <v/>
      </c>
    </row>
    <row r="76" spans="1:15" ht="16" x14ac:dyDescent="0.2">
      <c r="A76" s="37">
        <f t="shared" si="4"/>
        <v>67</v>
      </c>
      <c r="B76" s="39">
        <v>23</v>
      </c>
      <c r="C76" s="1" t="str">
        <f>IF(B76="","",VLOOKUP(B76,'base élèves'!$A$2:$D$525,2))</f>
        <v>NAAOUTCHOUE</v>
      </c>
      <c r="D76" s="1" t="str">
        <f>IF(B76="","",VLOOKUP(B76,'base élèves'!$A$2:$D$525,3))</f>
        <v>Karyl</v>
      </c>
      <c r="E76" s="1" t="str">
        <f>IF(B76="","",VLOOKUP(B76,'base élèves'!$A$2:$D$525,4))</f>
        <v>6D</v>
      </c>
      <c r="F76" s="17" t="str">
        <f t="shared" si="7"/>
        <v/>
      </c>
      <c r="G76" s="17" t="str">
        <f t="shared" si="7"/>
        <v/>
      </c>
      <c r="H76" s="17" t="str">
        <f t="shared" si="7"/>
        <v/>
      </c>
      <c r="I76" s="17" t="str">
        <f t="shared" si="7"/>
        <v/>
      </c>
      <c r="J76" s="17" t="str">
        <f t="shared" si="7"/>
        <v/>
      </c>
      <c r="K76" s="17" t="str">
        <f t="shared" si="6"/>
        <v/>
      </c>
      <c r="L76" s="17" t="str">
        <f t="shared" si="6"/>
        <v/>
      </c>
      <c r="M76" s="17" t="str">
        <f t="shared" si="6"/>
        <v/>
      </c>
      <c r="N76" s="17" t="str">
        <f t="shared" si="6"/>
        <v/>
      </c>
      <c r="O76" s="17" t="str">
        <f t="shared" si="6"/>
        <v/>
      </c>
    </row>
    <row r="77" spans="1:15" ht="16" x14ac:dyDescent="0.2">
      <c r="A77" s="37">
        <f t="shared" si="4"/>
        <v>68</v>
      </c>
      <c r="B77" s="39">
        <v>87</v>
      </c>
      <c r="C77" s="1" t="str">
        <f>IF(B77="","",VLOOKUP(B77,'base élèves'!$A$2:$D$525,2))</f>
        <v>MAGNY</v>
      </c>
      <c r="D77" s="1" t="str">
        <f>IF(B77="","",VLOOKUP(B77,'base élèves'!$A$2:$D$525,3))</f>
        <v>Luka</v>
      </c>
      <c r="E77" s="1" t="str">
        <f>IF(B77="","",VLOOKUP(B77,'base élèves'!$A$2:$D$525,4))</f>
        <v>6A</v>
      </c>
      <c r="F77" s="17" t="str">
        <f t="shared" si="7"/>
        <v/>
      </c>
      <c r="G77" s="17" t="str">
        <f t="shared" si="7"/>
        <v/>
      </c>
      <c r="H77" s="17" t="str">
        <f t="shared" si="7"/>
        <v/>
      </c>
      <c r="I77" s="17" t="str">
        <f t="shared" si="7"/>
        <v/>
      </c>
      <c r="J77" s="17" t="str">
        <f t="shared" si="7"/>
        <v/>
      </c>
      <c r="K77" s="17" t="str">
        <f t="shared" si="6"/>
        <v/>
      </c>
      <c r="L77" s="17" t="str">
        <f t="shared" si="6"/>
        <v/>
      </c>
      <c r="M77" s="17" t="str">
        <f t="shared" si="6"/>
        <v/>
      </c>
      <c r="N77" s="17" t="str">
        <f t="shared" si="6"/>
        <v/>
      </c>
      <c r="O77" s="17" t="str">
        <f t="shared" si="6"/>
        <v/>
      </c>
    </row>
    <row r="78" spans="1:15" ht="16" x14ac:dyDescent="0.2">
      <c r="A78" s="37">
        <f t="shared" si="4"/>
        <v>69</v>
      </c>
      <c r="B78" s="39">
        <v>35</v>
      </c>
      <c r="C78" s="1" t="str">
        <f>IF(B78="","",VLOOKUP(B78,'base élèves'!$A$2:$D$525,2))</f>
        <v>WIMIAN</v>
      </c>
      <c r="D78" s="1" t="str">
        <f>IF(B78="","",VLOOKUP(B78,'base élèves'!$A$2:$D$525,3))</f>
        <v>Raphaël</v>
      </c>
      <c r="E78" s="1" t="str">
        <f>IF(B78="","",VLOOKUP(B78,'base élèves'!$A$2:$D$525,4))</f>
        <v>6D</v>
      </c>
      <c r="F78" s="17" t="str">
        <f t="shared" si="7"/>
        <v/>
      </c>
      <c r="G78" s="17" t="str">
        <f t="shared" si="7"/>
        <v/>
      </c>
      <c r="H78" s="17" t="str">
        <f t="shared" si="7"/>
        <v/>
      </c>
      <c r="I78" s="17" t="str">
        <f t="shared" si="7"/>
        <v/>
      </c>
      <c r="J78" s="17" t="str">
        <f t="shared" si="7"/>
        <v/>
      </c>
      <c r="K78" s="17" t="str">
        <f t="shared" si="6"/>
        <v/>
      </c>
      <c r="L78" s="17" t="str">
        <f t="shared" si="6"/>
        <v/>
      </c>
      <c r="M78" s="17" t="str">
        <f t="shared" si="6"/>
        <v/>
      </c>
      <c r="N78" s="17" t="str">
        <f t="shared" si="6"/>
        <v/>
      </c>
      <c r="O78" s="17" t="str">
        <f t="shared" si="6"/>
        <v/>
      </c>
    </row>
    <row r="79" spans="1:15" ht="16" x14ac:dyDescent="0.2">
      <c r="A79" s="37">
        <f t="shared" si="4"/>
        <v>70</v>
      </c>
      <c r="B79" s="39">
        <v>422</v>
      </c>
      <c r="C79" s="1" t="str">
        <f>IF(B79="","",VLOOKUP(B79,'base élèves'!$A$2:$D$525,2))</f>
        <v>POIDO</v>
      </c>
      <c r="D79" s="1" t="str">
        <f>IF(B79="","",VLOOKUP(B79,'base élèves'!$A$2:$D$525,3))</f>
        <v>Boaé</v>
      </c>
      <c r="E79" s="1" t="str">
        <f>IF(B79="","",VLOOKUP(B79,'base élèves'!$A$2:$D$525,4))</f>
        <v>CM2B</v>
      </c>
      <c r="F79" s="17" t="str">
        <f t="shared" si="7"/>
        <v/>
      </c>
      <c r="G79" s="17" t="str">
        <f t="shared" si="7"/>
        <v/>
      </c>
      <c r="H79" s="17" t="str">
        <f t="shared" si="7"/>
        <v/>
      </c>
      <c r="I79" s="17" t="str">
        <f t="shared" si="7"/>
        <v/>
      </c>
      <c r="J79" s="17" t="str">
        <f t="shared" si="7"/>
        <v/>
      </c>
      <c r="K79" s="17" t="str">
        <f t="shared" si="6"/>
        <v/>
      </c>
      <c r="L79" s="17" t="str">
        <f t="shared" si="6"/>
        <v/>
      </c>
      <c r="M79" s="17" t="str">
        <f t="shared" si="6"/>
        <v/>
      </c>
      <c r="N79" s="17" t="str">
        <f t="shared" si="6"/>
        <v/>
      </c>
      <c r="O79" s="17" t="str">
        <f t="shared" si="6"/>
        <v/>
      </c>
    </row>
    <row r="80" spans="1:15" ht="16" x14ac:dyDescent="0.2">
      <c r="A80" s="37">
        <f t="shared" si="4"/>
        <v>71</v>
      </c>
      <c r="B80" s="39">
        <v>170</v>
      </c>
      <c r="C80" s="1" t="str">
        <f>IF(B80="","",VLOOKUP(B80,'base élèves'!$A$2:$D$525,2))</f>
        <v>POITCHILI</v>
      </c>
      <c r="D80" s="1" t="str">
        <f>IF(B80="","",VLOOKUP(B80,'base élèves'!$A$2:$D$525,3))</f>
        <v>Jules</v>
      </c>
      <c r="E80" s="1" t="str">
        <f>IF(B80="","",VLOOKUP(B80,'base élèves'!$A$2:$D$525,4))</f>
        <v>5A</v>
      </c>
      <c r="F80" s="17" t="str">
        <f t="shared" si="7"/>
        <v/>
      </c>
      <c r="G80" s="17" t="str">
        <f t="shared" si="7"/>
        <v/>
      </c>
      <c r="H80" s="17" t="str">
        <f t="shared" si="7"/>
        <v/>
      </c>
      <c r="I80" s="17" t="str">
        <f t="shared" si="7"/>
        <v/>
      </c>
      <c r="J80" s="17" t="str">
        <f t="shared" si="7"/>
        <v/>
      </c>
      <c r="K80" s="17" t="str">
        <f t="shared" si="6"/>
        <v/>
      </c>
      <c r="L80" s="17" t="str">
        <f t="shared" si="6"/>
        <v/>
      </c>
      <c r="M80" s="17" t="str">
        <f t="shared" si="6"/>
        <v/>
      </c>
      <c r="N80" s="17" t="str">
        <f t="shared" si="6"/>
        <v/>
      </c>
      <c r="O80" s="17" t="str">
        <f t="shared" si="6"/>
        <v/>
      </c>
    </row>
    <row r="81" spans="1:15" ht="16" x14ac:dyDescent="0.2">
      <c r="A81" s="37">
        <f t="shared" si="4"/>
        <v>72</v>
      </c>
      <c r="B81" s="39">
        <v>400</v>
      </c>
      <c r="C81" s="1" t="str">
        <f>IF(B81="","",VLOOKUP(B81,'base élèves'!$A$2:$D$525,2))</f>
        <v>OBRY</v>
      </c>
      <c r="D81" s="1" t="str">
        <f>IF(B81="","",VLOOKUP(B81,'base élèves'!$A$2:$D$525,3))</f>
        <v>Gaël</v>
      </c>
      <c r="E81" s="1" t="str">
        <f>IF(B81="","",VLOOKUP(B81,'base élèves'!$A$2:$D$525,4))</f>
        <v>CM2A</v>
      </c>
      <c r="F81" s="17" t="str">
        <f t="shared" si="7"/>
        <v/>
      </c>
      <c r="G81" s="17" t="str">
        <f t="shared" si="7"/>
        <v/>
      </c>
      <c r="H81" s="17" t="str">
        <f t="shared" si="7"/>
        <v/>
      </c>
      <c r="I81" s="17" t="str">
        <f t="shared" si="7"/>
        <v/>
      </c>
      <c r="J81" s="17" t="str">
        <f t="shared" si="7"/>
        <v/>
      </c>
      <c r="K81" s="17" t="str">
        <f t="shared" si="6"/>
        <v/>
      </c>
      <c r="L81" s="17" t="str">
        <f t="shared" si="6"/>
        <v/>
      </c>
      <c r="M81" s="17" t="str">
        <f t="shared" si="6"/>
        <v/>
      </c>
      <c r="N81" s="17" t="str">
        <f t="shared" si="6"/>
        <v/>
      </c>
      <c r="O81" s="17" t="str">
        <f t="shared" si="6"/>
        <v/>
      </c>
    </row>
    <row r="82" spans="1:15" ht="16" x14ac:dyDescent="0.2">
      <c r="A82" s="37">
        <f t="shared" si="4"/>
        <v>73</v>
      </c>
      <c r="B82" s="39">
        <v>40</v>
      </c>
      <c r="C82" s="1" t="str">
        <f>IF(B82="","",VLOOKUP(B82,'base élèves'!$A$2:$D$525,2))</f>
        <v>GUILLERMET</v>
      </c>
      <c r="D82" s="1" t="str">
        <f>IF(B82="","",VLOOKUP(B82,'base élèves'!$A$2:$D$525,3))</f>
        <v>Ryan</v>
      </c>
      <c r="E82" s="1" t="str">
        <f>IF(B82="","",VLOOKUP(B82,'base élèves'!$A$2:$D$525,4))</f>
        <v>6C</v>
      </c>
      <c r="F82" s="17" t="str">
        <f t="shared" si="7"/>
        <v/>
      </c>
      <c r="G82" s="17" t="str">
        <f t="shared" si="7"/>
        <v/>
      </c>
      <c r="H82" s="17" t="str">
        <f t="shared" si="7"/>
        <v/>
      </c>
      <c r="I82" s="17" t="str">
        <f t="shared" si="7"/>
        <v/>
      </c>
      <c r="J82" s="17" t="str">
        <f t="shared" si="7"/>
        <v/>
      </c>
      <c r="K82" s="17" t="str">
        <f t="shared" si="6"/>
        <v/>
      </c>
      <c r="L82" s="17" t="str">
        <f t="shared" si="6"/>
        <v/>
      </c>
      <c r="M82" s="17" t="str">
        <f t="shared" si="6"/>
        <v/>
      </c>
      <c r="N82" s="17" t="str">
        <f t="shared" si="6"/>
        <v/>
      </c>
      <c r="O82" s="17" t="str">
        <f t="shared" si="6"/>
        <v/>
      </c>
    </row>
    <row r="83" spans="1:15" ht="16" x14ac:dyDescent="0.2">
      <c r="A83" s="37">
        <f t="shared" si="4"/>
        <v>74</v>
      </c>
      <c r="B83" s="39">
        <v>66</v>
      </c>
      <c r="C83" s="1" t="str">
        <f>IF(B83="","",VLOOKUP(B83,'base élèves'!$A$2:$D$525,2))</f>
        <v>NAGOPAE</v>
      </c>
      <c r="D83" s="1" t="str">
        <f>IF(B83="","",VLOOKUP(B83,'base élèves'!$A$2:$D$525,3))</f>
        <v>Raymond</v>
      </c>
      <c r="E83" s="1" t="str">
        <f>IF(B83="","",VLOOKUP(B83,'base élèves'!$A$2:$D$525,4))</f>
        <v>6B</v>
      </c>
      <c r="F83" s="17" t="str">
        <f t="shared" si="7"/>
        <v/>
      </c>
      <c r="G83" s="17" t="str">
        <f t="shared" si="7"/>
        <v/>
      </c>
      <c r="H83" s="17" t="str">
        <f t="shared" si="7"/>
        <v/>
      </c>
      <c r="I83" s="17" t="str">
        <f t="shared" si="7"/>
        <v/>
      </c>
      <c r="J83" s="17" t="str">
        <f t="shared" si="7"/>
        <v/>
      </c>
      <c r="K83" s="17" t="str">
        <f t="shared" si="6"/>
        <v/>
      </c>
      <c r="L83" s="17" t="str">
        <f t="shared" si="6"/>
        <v/>
      </c>
      <c r="M83" s="17" t="str">
        <f t="shared" si="6"/>
        <v/>
      </c>
      <c r="N83" s="17" t="str">
        <f t="shared" si="6"/>
        <v/>
      </c>
      <c r="O83" s="17" t="str">
        <f t="shared" si="6"/>
        <v/>
      </c>
    </row>
    <row r="84" spans="1:15" ht="16" x14ac:dyDescent="0.2">
      <c r="A84" s="37">
        <f t="shared" ref="A84:A95" si="8">IF(B84="","",A83+1)</f>
        <v>75</v>
      </c>
      <c r="B84" s="39">
        <v>41</v>
      </c>
      <c r="C84" s="1" t="str">
        <f>IF(B84="","",VLOOKUP(B84,'base élèves'!$A$2:$D$525,2))</f>
        <v>MENESTREY</v>
      </c>
      <c r="D84" s="1" t="str">
        <f>IF(B84="","",VLOOKUP(B84,'base élèves'!$A$2:$D$525,3))</f>
        <v>Gabriel</v>
      </c>
      <c r="E84" s="1" t="str">
        <f>IF(B84="","",VLOOKUP(B84,'base élèves'!$A$2:$D$525,4))</f>
        <v>6C</v>
      </c>
      <c r="F84" s="17" t="str">
        <f t="shared" si="7"/>
        <v/>
      </c>
      <c r="G84" s="17" t="str">
        <f t="shared" si="7"/>
        <v/>
      </c>
      <c r="H84" s="17" t="str">
        <f t="shared" si="7"/>
        <v/>
      </c>
      <c r="I84" s="17" t="str">
        <f t="shared" si="7"/>
        <v/>
      </c>
      <c r="J84" s="17" t="str">
        <f t="shared" si="7"/>
        <v/>
      </c>
      <c r="K84" s="17" t="str">
        <f t="shared" si="6"/>
        <v/>
      </c>
      <c r="L84" s="17" t="str">
        <f t="shared" si="6"/>
        <v/>
      </c>
      <c r="M84" s="17" t="str">
        <f t="shared" si="6"/>
        <v/>
      </c>
      <c r="N84" s="17" t="str">
        <f t="shared" si="6"/>
        <v/>
      </c>
      <c r="O84" s="17" t="str">
        <f t="shared" si="6"/>
        <v/>
      </c>
    </row>
    <row r="85" spans="1:15" ht="16" x14ac:dyDescent="0.2">
      <c r="A85" s="37">
        <f t="shared" si="8"/>
        <v>76</v>
      </c>
      <c r="B85" s="39">
        <v>15</v>
      </c>
      <c r="C85" s="1" t="str">
        <f>IF(B85="","",VLOOKUP(B85,'base élèves'!$A$2:$D$525,2))</f>
        <v>APIAZARI</v>
      </c>
      <c r="D85" s="1" t="str">
        <f>IF(B85="","",VLOOKUP(B85,'base élèves'!$A$2:$D$525,3))</f>
        <v>Louis</v>
      </c>
      <c r="E85" s="1" t="str">
        <f>IF(B85="","",VLOOKUP(B85,'base élèves'!$A$2:$D$525,4))</f>
        <v>6D</v>
      </c>
      <c r="F85" s="17" t="str">
        <f t="shared" si="7"/>
        <v/>
      </c>
      <c r="G85" s="17" t="str">
        <f t="shared" si="7"/>
        <v/>
      </c>
      <c r="H85" s="17" t="str">
        <f t="shared" si="7"/>
        <v/>
      </c>
      <c r="I85" s="17" t="str">
        <f t="shared" si="7"/>
        <v/>
      </c>
      <c r="J85" s="17" t="str">
        <f t="shared" si="7"/>
        <v/>
      </c>
      <c r="K85" s="17" t="str">
        <f t="shared" si="6"/>
        <v/>
      </c>
      <c r="L85" s="17" t="str">
        <f t="shared" si="6"/>
        <v/>
      </c>
      <c r="M85" s="17" t="str">
        <f t="shared" si="6"/>
        <v/>
      </c>
      <c r="N85" s="17" t="str">
        <f t="shared" si="6"/>
        <v/>
      </c>
      <c r="O85" s="17" t="str">
        <f t="shared" si="6"/>
        <v/>
      </c>
    </row>
    <row r="86" spans="1:15" ht="16" x14ac:dyDescent="0.2">
      <c r="A86" s="37">
        <f t="shared" si="8"/>
        <v>77</v>
      </c>
      <c r="B86" s="39">
        <v>198</v>
      </c>
      <c r="C86" s="1" t="str">
        <f>IF(B86="","",VLOOKUP(B86,'base élèves'!$A$2:$D$525,2))</f>
        <v>DIOHOUE</v>
      </c>
      <c r="D86" s="1" t="str">
        <f>IF(B86="","",VLOOKUP(B86,'base élèves'!$A$2:$D$525,3))</f>
        <v>Dyamon</v>
      </c>
      <c r="E86" s="1" t="str">
        <f>IF(B86="","",VLOOKUP(B86,'base élèves'!$A$2:$D$525,4))</f>
        <v>4D</v>
      </c>
      <c r="F86" s="17" t="str">
        <f t="shared" si="7"/>
        <v/>
      </c>
      <c r="G86" s="17" t="str">
        <f t="shared" si="7"/>
        <v/>
      </c>
      <c r="H86" s="17" t="str">
        <f t="shared" si="7"/>
        <v/>
      </c>
      <c r="I86" s="17" t="str">
        <f t="shared" si="7"/>
        <v/>
      </c>
      <c r="J86" s="17" t="str">
        <f t="shared" si="7"/>
        <v/>
      </c>
      <c r="K86" s="17" t="str">
        <f t="shared" si="6"/>
        <v/>
      </c>
      <c r="L86" s="17" t="str">
        <f t="shared" si="6"/>
        <v/>
      </c>
      <c r="M86" s="17" t="str">
        <f t="shared" si="6"/>
        <v/>
      </c>
      <c r="N86" s="17" t="str">
        <f t="shared" si="6"/>
        <v/>
      </c>
      <c r="O86" s="17" t="str">
        <f t="shared" si="6"/>
        <v/>
      </c>
    </row>
    <row r="87" spans="1:15" ht="16" x14ac:dyDescent="0.2">
      <c r="A87" s="37">
        <f t="shared" si="8"/>
        <v>78</v>
      </c>
      <c r="B87" s="39">
        <v>120</v>
      </c>
      <c r="C87" s="1" t="str">
        <f>IF(B87="","",VLOOKUP(B87,'base élèves'!$A$2:$D$525,2))</f>
        <v>GOROATU</v>
      </c>
      <c r="D87" s="1" t="str">
        <f>IF(B87="","",VLOOKUP(B87,'base élèves'!$A$2:$D$525,3))</f>
        <v>Jickaël</v>
      </c>
      <c r="E87" s="1" t="str">
        <f>IF(B87="","",VLOOKUP(B87,'base élèves'!$A$2:$D$525,4))</f>
        <v>5C</v>
      </c>
      <c r="F87" s="17" t="str">
        <f t="shared" si="7"/>
        <v/>
      </c>
      <c r="G87" s="17" t="str">
        <f t="shared" si="7"/>
        <v/>
      </c>
      <c r="H87" s="17" t="str">
        <f t="shared" si="7"/>
        <v/>
      </c>
      <c r="I87" s="17" t="str">
        <f t="shared" si="7"/>
        <v/>
      </c>
      <c r="J87" s="17" t="str">
        <f t="shared" si="7"/>
        <v/>
      </c>
      <c r="K87" s="17" t="str">
        <f t="shared" si="6"/>
        <v/>
      </c>
      <c r="L87" s="17" t="str">
        <f t="shared" si="6"/>
        <v/>
      </c>
      <c r="M87" s="17" t="str">
        <f t="shared" si="6"/>
        <v/>
      </c>
      <c r="N87" s="17" t="str">
        <f t="shared" si="6"/>
        <v/>
      </c>
      <c r="O87" s="17" t="str">
        <f t="shared" si="6"/>
        <v/>
      </c>
    </row>
    <row r="88" spans="1:15" ht="16" x14ac:dyDescent="0.2">
      <c r="A88" s="37">
        <f t="shared" si="8"/>
        <v>79</v>
      </c>
      <c r="B88" s="39">
        <v>416</v>
      </c>
      <c r="C88" s="1" t="str">
        <f>IF(B88="","",VLOOKUP(B88,'base élèves'!$A$2:$D$525,2))</f>
        <v>NANJOKARAWA</v>
      </c>
      <c r="D88" s="1" t="str">
        <f>IF(B88="","",VLOOKUP(B88,'base élèves'!$A$2:$D$525,3))</f>
        <v>Lazaro</v>
      </c>
      <c r="E88" s="1" t="str">
        <f>IF(B88="","",VLOOKUP(B88,'base élèves'!$A$2:$D$525,4))</f>
        <v>CM2B</v>
      </c>
      <c r="F88" s="17" t="str">
        <f t="shared" si="7"/>
        <v/>
      </c>
      <c r="G88" s="17" t="str">
        <f t="shared" si="7"/>
        <v/>
      </c>
      <c r="H88" s="17" t="str">
        <f t="shared" si="7"/>
        <v/>
      </c>
      <c r="I88" s="17" t="str">
        <f t="shared" si="7"/>
        <v/>
      </c>
      <c r="J88" s="17" t="str">
        <f t="shared" si="7"/>
        <v/>
      </c>
      <c r="K88" s="17" t="str">
        <f t="shared" si="6"/>
        <v/>
      </c>
      <c r="L88" s="17" t="str">
        <f t="shared" si="6"/>
        <v/>
      </c>
      <c r="M88" s="17" t="str">
        <f t="shared" si="6"/>
        <v/>
      </c>
      <c r="N88" s="17" t="str">
        <f t="shared" si="6"/>
        <v/>
      </c>
      <c r="O88" s="17" t="str">
        <f t="shared" si="6"/>
        <v/>
      </c>
    </row>
    <row r="89" spans="1:15" ht="16" x14ac:dyDescent="0.2">
      <c r="A89" s="37">
        <f t="shared" si="8"/>
        <v>80</v>
      </c>
      <c r="B89" s="39">
        <v>140</v>
      </c>
      <c r="C89" s="1" t="str">
        <f>IF(B89="","",VLOOKUP(B89,'base élèves'!$A$2:$D$525,2))</f>
        <v>GOWE</v>
      </c>
      <c r="D89" s="1" t="str">
        <f>IF(B89="","",VLOOKUP(B89,'base élèves'!$A$2:$D$525,3))</f>
        <v>Bernard</v>
      </c>
      <c r="E89" s="1" t="str">
        <f>IF(B89="","",VLOOKUP(B89,'base élèves'!$A$2:$D$525,4))</f>
        <v>5B</v>
      </c>
      <c r="F89" s="17" t="str">
        <f t="shared" si="7"/>
        <v/>
      </c>
      <c r="G89" s="17" t="str">
        <f t="shared" si="7"/>
        <v/>
      </c>
      <c r="H89" s="17" t="str">
        <f t="shared" si="7"/>
        <v/>
      </c>
      <c r="I89" s="17" t="str">
        <f t="shared" si="7"/>
        <v/>
      </c>
      <c r="J89" s="17" t="str">
        <f t="shared" si="7"/>
        <v/>
      </c>
      <c r="K89" s="17" t="str">
        <f t="shared" si="6"/>
        <v/>
      </c>
      <c r="L89" s="17" t="str">
        <f t="shared" si="6"/>
        <v/>
      </c>
      <c r="M89" s="17" t="str">
        <f t="shared" si="6"/>
        <v/>
      </c>
      <c r="N89" s="17" t="str">
        <f t="shared" si="6"/>
        <v/>
      </c>
      <c r="O89" s="17" t="str">
        <f t="shared" si="6"/>
        <v/>
      </c>
    </row>
    <row r="90" spans="1:15" ht="16" x14ac:dyDescent="0.2">
      <c r="A90" s="37">
        <f t="shared" si="8"/>
        <v>81</v>
      </c>
      <c r="B90" s="39">
        <v>30</v>
      </c>
      <c r="C90" s="1" t="str">
        <f>IF(B90="","",VLOOKUP(B90,'base élèves'!$A$2:$D$525,2))</f>
        <v>TYEA</v>
      </c>
      <c r="D90" s="1" t="str">
        <f>IF(B90="","",VLOOKUP(B90,'base élèves'!$A$2:$D$525,3))</f>
        <v>Aymerick</v>
      </c>
      <c r="E90" s="1" t="str">
        <f>IF(B90="","",VLOOKUP(B90,'base élèves'!$A$2:$D$525,4))</f>
        <v>6D</v>
      </c>
      <c r="F90" s="17" t="str">
        <f t="shared" si="7"/>
        <v/>
      </c>
      <c r="G90" s="17" t="str">
        <f t="shared" si="7"/>
        <v/>
      </c>
      <c r="H90" s="17" t="str">
        <f t="shared" si="7"/>
        <v/>
      </c>
      <c r="I90" s="17" t="str">
        <f t="shared" si="7"/>
        <v/>
      </c>
      <c r="J90" s="17" t="str">
        <f t="shared" si="7"/>
        <v/>
      </c>
      <c r="K90" s="17" t="str">
        <f t="shared" si="6"/>
        <v/>
      </c>
      <c r="L90" s="17" t="str">
        <f t="shared" si="6"/>
        <v/>
      </c>
      <c r="M90" s="17" t="str">
        <f t="shared" si="6"/>
        <v/>
      </c>
      <c r="N90" s="17" t="str">
        <f t="shared" si="6"/>
        <v/>
      </c>
      <c r="O90" s="17" t="str">
        <f t="shared" si="6"/>
        <v/>
      </c>
    </row>
    <row r="91" spans="1:15" ht="16" x14ac:dyDescent="0.2">
      <c r="A91" s="37">
        <f t="shared" si="8"/>
        <v>82</v>
      </c>
      <c r="B91" s="39">
        <v>36</v>
      </c>
      <c r="C91" s="1" t="str">
        <f>IF(B91="","",VLOOKUP(B91,'base élèves'!$A$2:$D$525,2))</f>
        <v>BOERE</v>
      </c>
      <c r="D91" s="1" t="str">
        <f>IF(B91="","",VLOOKUP(B91,'base élèves'!$A$2:$D$525,3))</f>
        <v>Glen</v>
      </c>
      <c r="E91" s="1" t="str">
        <f>IF(B91="","",VLOOKUP(B91,'base élèves'!$A$2:$D$525,4))</f>
        <v>6C</v>
      </c>
      <c r="F91" s="17" t="str">
        <f t="shared" si="7"/>
        <v/>
      </c>
      <c r="G91" s="17" t="str">
        <f t="shared" si="7"/>
        <v/>
      </c>
      <c r="H91" s="17" t="str">
        <f t="shared" si="7"/>
        <v/>
      </c>
      <c r="I91" s="17" t="str">
        <f t="shared" si="7"/>
        <v/>
      </c>
      <c r="J91" s="17" t="str">
        <f t="shared" si="7"/>
        <v/>
      </c>
      <c r="K91" s="17" t="str">
        <f t="shared" si="6"/>
        <v/>
      </c>
      <c r="L91" s="17" t="str">
        <f t="shared" si="6"/>
        <v/>
      </c>
      <c r="M91" s="17" t="str">
        <f t="shared" si="6"/>
        <v/>
      </c>
      <c r="N91" s="17" t="str">
        <f t="shared" si="6"/>
        <v/>
      </c>
      <c r="O91" s="17" t="str">
        <f t="shared" si="6"/>
        <v/>
      </c>
    </row>
    <row r="92" spans="1:15" ht="16" x14ac:dyDescent="0.2">
      <c r="A92" s="37">
        <f t="shared" si="8"/>
        <v>83</v>
      </c>
      <c r="B92" s="39">
        <v>420</v>
      </c>
      <c r="C92" s="1" t="str">
        <f>IF(B92="","",VLOOKUP(B92,'base élèves'!$A$2:$D$525,2))</f>
        <v>PABOU</v>
      </c>
      <c r="D92" s="1" t="str">
        <f>IF(B92="","",VLOOKUP(B92,'base élèves'!$A$2:$D$525,3))</f>
        <v>Kéla</v>
      </c>
      <c r="E92" s="1" t="str">
        <f>IF(B92="","",VLOOKUP(B92,'base élèves'!$A$2:$D$525,4))</f>
        <v>CM2B</v>
      </c>
      <c r="F92" s="17" t="str">
        <f t="shared" si="7"/>
        <v/>
      </c>
      <c r="G92" s="17" t="str">
        <f t="shared" si="7"/>
        <v/>
      </c>
      <c r="H92" s="17" t="str">
        <f t="shared" si="7"/>
        <v/>
      </c>
      <c r="I92" s="17" t="str">
        <f t="shared" si="7"/>
        <v/>
      </c>
      <c r="J92" s="17" t="str">
        <f t="shared" si="7"/>
        <v/>
      </c>
      <c r="K92" s="17" t="str">
        <f t="shared" si="6"/>
        <v/>
      </c>
      <c r="L92" s="17" t="str">
        <f t="shared" si="6"/>
        <v/>
      </c>
      <c r="M92" s="17" t="str">
        <f t="shared" si="6"/>
        <v/>
      </c>
      <c r="N92" s="17" t="str">
        <f t="shared" si="6"/>
        <v/>
      </c>
      <c r="O92" s="17" t="str">
        <f t="shared" si="6"/>
        <v/>
      </c>
    </row>
    <row r="93" spans="1:15" ht="16" x14ac:dyDescent="0.2">
      <c r="A93" s="37">
        <f t="shared" si="8"/>
        <v>84</v>
      </c>
      <c r="B93" s="39">
        <v>83</v>
      </c>
      <c r="C93" s="1" t="str">
        <f>IF(B93="","",VLOOKUP(B93,'base élèves'!$A$2:$D$525,2))</f>
        <v>HOUON</v>
      </c>
      <c r="D93" s="1" t="str">
        <f>IF(B93="","",VLOOKUP(B93,'base élèves'!$A$2:$D$525,3))</f>
        <v>Migouél</v>
      </c>
      <c r="E93" s="1" t="str">
        <f>IF(B93="","",VLOOKUP(B93,'base élèves'!$A$2:$D$525,4))</f>
        <v>6A</v>
      </c>
      <c r="F93" s="17" t="str">
        <f t="shared" si="7"/>
        <v/>
      </c>
      <c r="G93" s="17" t="str">
        <f t="shared" si="7"/>
        <v/>
      </c>
      <c r="H93" s="17" t="str">
        <f t="shared" si="7"/>
        <v/>
      </c>
      <c r="I93" s="17" t="str">
        <f t="shared" si="7"/>
        <v/>
      </c>
      <c r="J93" s="17" t="str">
        <f t="shared" si="7"/>
        <v/>
      </c>
      <c r="K93" s="17" t="str">
        <f t="shared" si="6"/>
        <v/>
      </c>
      <c r="L93" s="17" t="str">
        <f t="shared" si="6"/>
        <v/>
      </c>
      <c r="M93" s="17" t="str">
        <f t="shared" si="6"/>
        <v/>
      </c>
      <c r="N93" s="17" t="str">
        <f t="shared" si="6"/>
        <v/>
      </c>
      <c r="O93" s="17" t="str">
        <f t="shared" si="6"/>
        <v/>
      </c>
    </row>
    <row r="94" spans="1:15" ht="16" x14ac:dyDescent="0.2">
      <c r="A94" s="37">
        <f t="shared" si="8"/>
        <v>85</v>
      </c>
      <c r="B94" s="39">
        <v>174</v>
      </c>
      <c r="C94" s="1" t="str">
        <f>IF(B94="","",VLOOKUP(B94,'base élèves'!$A$2:$D$525,2))</f>
        <v>TAUAROA</v>
      </c>
      <c r="D94" s="1" t="str">
        <f>IF(B94="","",VLOOKUP(B94,'base élèves'!$A$2:$D$525,3))</f>
        <v>Handy</v>
      </c>
      <c r="E94" s="1" t="str">
        <f>IF(B94="","",VLOOKUP(B94,'base élèves'!$A$2:$D$525,4))</f>
        <v>5A</v>
      </c>
      <c r="F94" s="17" t="str">
        <f t="shared" si="7"/>
        <v/>
      </c>
      <c r="G94" s="17" t="str">
        <f t="shared" si="7"/>
        <v/>
      </c>
      <c r="H94" s="17" t="str">
        <f t="shared" si="7"/>
        <v/>
      </c>
      <c r="I94" s="17" t="str">
        <f t="shared" si="7"/>
        <v/>
      </c>
      <c r="J94" s="17" t="str">
        <f t="shared" si="7"/>
        <v/>
      </c>
      <c r="K94" s="17" t="str">
        <f t="shared" si="6"/>
        <v/>
      </c>
      <c r="L94" s="17" t="str">
        <f t="shared" si="6"/>
        <v/>
      </c>
      <c r="M94" s="17" t="str">
        <f t="shared" si="6"/>
        <v/>
      </c>
      <c r="N94" s="17" t="str">
        <f t="shared" si="6"/>
        <v/>
      </c>
      <c r="O94" s="17" t="str">
        <f t="shared" si="6"/>
        <v/>
      </c>
    </row>
    <row r="95" spans="1:15" ht="16" x14ac:dyDescent="0.2">
      <c r="A95" s="37">
        <f t="shared" si="8"/>
        <v>86</v>
      </c>
      <c r="B95" s="39">
        <v>32</v>
      </c>
      <c r="C95" s="1" t="str">
        <f>IF(B95="","",VLOOKUP(B95,'base élèves'!$A$2:$D$525,2))</f>
        <v>WAKA-TIOUI</v>
      </c>
      <c r="D95" s="1" t="str">
        <f>IF(B95="","",VLOOKUP(B95,'base élèves'!$A$2:$D$525,3))</f>
        <v>Aneckone</v>
      </c>
      <c r="E95" s="1" t="str">
        <f>IF(B95="","",VLOOKUP(B95,'base élèves'!$A$2:$D$525,4))</f>
        <v>6D</v>
      </c>
      <c r="F95" s="17" t="str">
        <f t="shared" si="7"/>
        <v/>
      </c>
      <c r="G95" s="17" t="str">
        <f t="shared" si="7"/>
        <v/>
      </c>
      <c r="H95" s="17" t="str">
        <f t="shared" si="7"/>
        <v/>
      </c>
      <c r="I95" s="17" t="str">
        <f t="shared" si="7"/>
        <v/>
      </c>
      <c r="J95" s="17" t="str">
        <f t="shared" si="7"/>
        <v/>
      </c>
      <c r="K95" s="17" t="str">
        <f t="shared" si="6"/>
        <v/>
      </c>
      <c r="L95" s="17" t="str">
        <f t="shared" si="6"/>
        <v/>
      </c>
      <c r="M95" s="17" t="str">
        <f t="shared" si="6"/>
        <v/>
      </c>
      <c r="N95" s="17" t="str">
        <f t="shared" si="6"/>
        <v/>
      </c>
      <c r="O95" s="17" t="str">
        <f t="shared" si="6"/>
        <v/>
      </c>
    </row>
    <row r="96" spans="1:15" ht="16" x14ac:dyDescent="0.2">
      <c r="A96" s="37"/>
      <c r="B96" s="39">
        <v>126</v>
      </c>
      <c r="C96" s="1" t="str">
        <f>IF(B96="","",VLOOKUP(B96,'base élèves'!$A$2:$D$525,2))</f>
        <v>POARAIRIWA</v>
      </c>
      <c r="D96" s="1" t="str">
        <f>IF(B96="","",VLOOKUP(B96,'base élèves'!$A$2:$D$525,3))</f>
        <v>Jobed</v>
      </c>
      <c r="E96" s="1" t="str">
        <f>IF(B96="","",VLOOKUP(B96,'base élèves'!$A$2:$D$525,4))</f>
        <v>5C</v>
      </c>
      <c r="F96" s="17" t="str">
        <f t="shared" si="7"/>
        <v/>
      </c>
      <c r="G96" s="17" t="str">
        <f t="shared" si="7"/>
        <v/>
      </c>
      <c r="H96" s="17" t="str">
        <f t="shared" si="7"/>
        <v/>
      </c>
      <c r="I96" s="17" t="str">
        <f t="shared" si="7"/>
        <v/>
      </c>
      <c r="J96" s="17" t="str">
        <f t="shared" si="7"/>
        <v/>
      </c>
      <c r="K96" s="17" t="str">
        <f t="shared" si="6"/>
        <v/>
      </c>
      <c r="L96" s="17" t="str">
        <f t="shared" si="6"/>
        <v/>
      </c>
      <c r="M96" s="17" t="str">
        <f t="shared" si="6"/>
        <v/>
      </c>
      <c r="N96" s="17" t="str">
        <f t="shared" si="6"/>
        <v/>
      </c>
      <c r="O96" s="17" t="str">
        <f t="shared" si="6"/>
        <v/>
      </c>
    </row>
    <row r="97" spans="1:15" ht="16" x14ac:dyDescent="0.2">
      <c r="A97" s="37"/>
      <c r="B97" s="39">
        <v>82</v>
      </c>
      <c r="C97" s="1" t="str">
        <f>IF(B97="","",VLOOKUP(B97,'base élèves'!$A$2:$D$525,2))</f>
        <v>CLEMENT</v>
      </c>
      <c r="D97" s="1" t="str">
        <f>IF(B97="","",VLOOKUP(B97,'base élèves'!$A$2:$D$525,3))</f>
        <v>Paul</v>
      </c>
      <c r="E97" s="1" t="str">
        <f>IF(B97="","",VLOOKUP(B97,'base élèves'!$A$2:$D$525,4))</f>
        <v>6A</v>
      </c>
      <c r="F97" s="17" t="str">
        <f t="shared" si="7"/>
        <v/>
      </c>
      <c r="G97" s="17" t="str">
        <f t="shared" si="7"/>
        <v/>
      </c>
      <c r="H97" s="17" t="str">
        <f t="shared" si="7"/>
        <v/>
      </c>
      <c r="I97" s="17" t="str">
        <f t="shared" si="7"/>
        <v/>
      </c>
      <c r="J97" s="17" t="str">
        <f t="shared" si="7"/>
        <v/>
      </c>
      <c r="K97" s="17" t="str">
        <f t="shared" si="6"/>
        <v/>
      </c>
      <c r="L97" s="17" t="str">
        <f t="shared" si="6"/>
        <v/>
      </c>
      <c r="M97" s="17" t="str">
        <f t="shared" si="6"/>
        <v/>
      </c>
      <c r="N97" s="17" t="str">
        <f t="shared" si="6"/>
        <v/>
      </c>
      <c r="O97" s="17" t="str">
        <f t="shared" si="6"/>
        <v/>
      </c>
    </row>
    <row r="98" spans="1:15" x14ac:dyDescent="0.2">
      <c r="B98" s="40">
        <v>50</v>
      </c>
      <c r="C98" s="1" t="str">
        <f>IF(B98="","",VLOOKUP(B98,'base élèves'!$A$2:$D$525,2))</f>
        <v>PUAKA</v>
      </c>
      <c r="D98" s="1" t="str">
        <f>IF(B98="","",VLOOKUP(B98,'base élèves'!$A$2:$D$525,3))</f>
        <v>Manuhea</v>
      </c>
      <c r="E98" s="1" t="str">
        <f>IF(B98="","",VLOOKUP(B98,'base élèves'!$A$2:$D$525,4))</f>
        <v>6C</v>
      </c>
      <c r="F98" s="17" t="str">
        <f t="shared" si="7"/>
        <v/>
      </c>
      <c r="G98" s="17" t="str">
        <f t="shared" si="7"/>
        <v/>
      </c>
      <c r="H98" s="17" t="str">
        <f t="shared" si="7"/>
        <v/>
      </c>
      <c r="I98" s="17" t="str">
        <f t="shared" si="7"/>
        <v/>
      </c>
      <c r="J98" s="17" t="str">
        <f t="shared" si="7"/>
        <v/>
      </c>
      <c r="K98" s="17" t="str">
        <f t="shared" si="6"/>
        <v/>
      </c>
      <c r="L98" s="17" t="str">
        <f t="shared" si="6"/>
        <v/>
      </c>
      <c r="M98" s="17" t="str">
        <f t="shared" si="6"/>
        <v/>
      </c>
      <c r="N98" s="17" t="str">
        <f t="shared" si="6"/>
        <v/>
      </c>
      <c r="O98" s="17" t="str">
        <f t="shared" si="6"/>
        <v/>
      </c>
    </row>
    <row r="99" spans="1:15" x14ac:dyDescent="0.2">
      <c r="B99" s="40">
        <v>161</v>
      </c>
      <c r="C99" s="1" t="str">
        <f>IF(B99="","",VLOOKUP(B99,'base élèves'!$A$2:$D$525,2))</f>
        <v>GUEGUEN</v>
      </c>
      <c r="D99" s="1" t="str">
        <f>IF(B99="","",VLOOKUP(B99,'base élèves'!$A$2:$D$525,3))</f>
        <v>Nathan</v>
      </c>
      <c r="E99" s="1" t="str">
        <f>IF(B99="","",VLOOKUP(B99,'base élèves'!$A$2:$D$525,4))</f>
        <v>5A</v>
      </c>
      <c r="F99" s="17" t="str">
        <f t="shared" si="7"/>
        <v/>
      </c>
      <c r="G99" s="17" t="str">
        <f t="shared" si="7"/>
        <v/>
      </c>
      <c r="H99" s="17" t="str">
        <f t="shared" si="7"/>
        <v/>
      </c>
      <c r="I99" s="17" t="str">
        <f t="shared" si="7"/>
        <v/>
      </c>
      <c r="J99" s="17" t="str">
        <f t="shared" si="7"/>
        <v/>
      </c>
      <c r="K99" s="17" t="str">
        <f t="shared" si="6"/>
        <v/>
      </c>
      <c r="L99" s="17" t="str">
        <f t="shared" si="6"/>
        <v/>
      </c>
      <c r="M99" s="17" t="str">
        <f t="shared" si="6"/>
        <v/>
      </c>
      <c r="N99" s="17" t="str">
        <f t="shared" si="6"/>
        <v/>
      </c>
      <c r="O99" s="17" t="str">
        <f t="shared" si="6"/>
        <v/>
      </c>
    </row>
    <row r="100" spans="1:15" x14ac:dyDescent="0.2">
      <c r="B100" s="40">
        <v>210</v>
      </c>
      <c r="C100" s="1" t="str">
        <f>IF(B100="","",VLOOKUP(B100,'base élèves'!$A$2:$D$525,2))</f>
        <v>TEROROTUA</v>
      </c>
      <c r="D100" s="1" t="str">
        <f>IF(B100="","",VLOOKUP(B100,'base élèves'!$A$2:$D$525,3))</f>
        <v>Djaïwel</v>
      </c>
      <c r="E100" s="1" t="str">
        <f>IF(B100="","",VLOOKUP(B100,'base élèves'!$A$2:$D$525,4))</f>
        <v>4D</v>
      </c>
      <c r="F100" s="17" t="str">
        <f t="shared" si="7"/>
        <v/>
      </c>
      <c r="G100" s="17" t="str">
        <f t="shared" si="7"/>
        <v/>
      </c>
      <c r="H100" s="17" t="str">
        <f t="shared" si="7"/>
        <v/>
      </c>
      <c r="I100" s="17" t="str">
        <f t="shared" si="7"/>
        <v/>
      </c>
      <c r="J100" s="17" t="str">
        <f t="shared" si="7"/>
        <v/>
      </c>
      <c r="K100" s="17" t="str">
        <f t="shared" si="6"/>
        <v/>
      </c>
      <c r="L100" s="17" t="str">
        <f t="shared" si="6"/>
        <v/>
      </c>
      <c r="M100" s="17" t="str">
        <f t="shared" si="6"/>
        <v/>
      </c>
      <c r="N100" s="17" t="str">
        <f t="shared" si="6"/>
        <v/>
      </c>
      <c r="O100" s="17" t="str">
        <f t="shared" si="6"/>
        <v/>
      </c>
    </row>
    <row r="101" spans="1:15" x14ac:dyDescent="0.2">
      <c r="B101" s="40">
        <v>43</v>
      </c>
      <c r="C101" s="1" t="str">
        <f>IF(B101="","",VLOOKUP(B101,'base élèves'!$A$2:$D$525,2))</f>
        <v>MWETEAPO</v>
      </c>
      <c r="D101" s="1" t="str">
        <f>IF(B101="","",VLOOKUP(B101,'base élèves'!$A$2:$D$525,3))</f>
        <v>Gracien</v>
      </c>
      <c r="E101" s="1" t="str">
        <f>IF(B101="","",VLOOKUP(B101,'base élèves'!$A$2:$D$525,4))</f>
        <v>6C</v>
      </c>
      <c r="F101" s="17" t="str">
        <f t="shared" si="7"/>
        <v/>
      </c>
      <c r="G101" s="17" t="str">
        <f t="shared" si="7"/>
        <v/>
      </c>
      <c r="H101" s="17" t="str">
        <f t="shared" si="7"/>
        <v/>
      </c>
      <c r="I101" s="17" t="str">
        <f t="shared" si="7"/>
        <v/>
      </c>
      <c r="J101" s="17" t="str">
        <f t="shared" si="7"/>
        <v/>
      </c>
      <c r="K101" s="17" t="str">
        <f t="shared" si="6"/>
        <v/>
      </c>
      <c r="L101" s="17" t="str">
        <f t="shared" si="6"/>
        <v/>
      </c>
      <c r="M101" s="17" t="str">
        <f t="shared" si="6"/>
        <v/>
      </c>
      <c r="N101" s="17" t="str">
        <f t="shared" si="6"/>
        <v/>
      </c>
      <c r="O101" s="17" t="str">
        <f t="shared" si="6"/>
        <v/>
      </c>
    </row>
    <row r="102" spans="1:15" x14ac:dyDescent="0.2">
      <c r="B102" s="40">
        <v>58</v>
      </c>
      <c r="C102" s="1" t="str">
        <f>IF(B102="","",VLOOKUP(B102,'base élèves'!$A$2:$D$525,2))</f>
        <v>BALESAGA-MEHENE</v>
      </c>
      <c r="D102" s="1" t="str">
        <f>IF(B102="","",VLOOKUP(B102,'base élèves'!$A$2:$D$525,3))</f>
        <v>Eilijah</v>
      </c>
      <c r="E102" s="1" t="str">
        <f>IF(B102="","",VLOOKUP(B102,'base élèves'!$A$2:$D$525,4))</f>
        <v>6B</v>
      </c>
      <c r="F102" s="17" t="str">
        <f t="shared" si="7"/>
        <v/>
      </c>
      <c r="G102" s="17" t="str">
        <f t="shared" si="7"/>
        <v/>
      </c>
      <c r="H102" s="17" t="str">
        <f t="shared" si="7"/>
        <v/>
      </c>
      <c r="I102" s="17" t="str">
        <f t="shared" si="7"/>
        <v/>
      </c>
      <c r="J102" s="17" t="str">
        <f t="shared" si="7"/>
        <v/>
      </c>
      <c r="K102" s="17" t="str">
        <f t="shared" ref="K102:O152" si="9">IF($E102=K$9,$A102,"")</f>
        <v/>
      </c>
      <c r="L102" s="17" t="str">
        <f t="shared" si="9"/>
        <v/>
      </c>
      <c r="M102" s="17" t="str">
        <f t="shared" si="9"/>
        <v/>
      </c>
      <c r="N102" s="17" t="str">
        <f t="shared" si="9"/>
        <v/>
      </c>
      <c r="O102" s="17" t="str">
        <f t="shared" si="9"/>
        <v/>
      </c>
    </row>
    <row r="103" spans="1:15" x14ac:dyDescent="0.2">
      <c r="B103" s="40">
        <v>76</v>
      </c>
      <c r="C103" s="1" t="str">
        <f>IF(B103="","",VLOOKUP(B103,'base élèves'!$A$2:$D$525,2))</f>
        <v>TYAKETOU MATAITAANE</v>
      </c>
      <c r="D103" s="1" t="str">
        <f>IF(B103="","",VLOOKUP(B103,'base élèves'!$A$2:$D$525,3))</f>
        <v>Wyatt</v>
      </c>
      <c r="E103" s="1" t="str">
        <f>IF(B103="","",VLOOKUP(B103,'base élèves'!$A$2:$D$525,4))</f>
        <v>6B</v>
      </c>
      <c r="F103" s="17" t="str">
        <f t="shared" ref="F103:J153" si="10">IF($E103=F$9,$A103,"")</f>
        <v/>
      </c>
      <c r="G103" s="17" t="str">
        <f t="shared" si="10"/>
        <v/>
      </c>
      <c r="H103" s="17" t="str">
        <f t="shared" si="10"/>
        <v/>
      </c>
      <c r="I103" s="17" t="str">
        <f t="shared" si="10"/>
        <v/>
      </c>
      <c r="J103" s="17" t="str">
        <f t="shared" si="10"/>
        <v/>
      </c>
      <c r="K103" s="17" t="str">
        <f t="shared" si="9"/>
        <v/>
      </c>
      <c r="L103" s="17" t="str">
        <f t="shared" si="9"/>
        <v/>
      </c>
      <c r="M103" s="17" t="str">
        <f t="shared" si="9"/>
        <v/>
      </c>
      <c r="N103" s="17" t="str">
        <f t="shared" si="9"/>
        <v/>
      </c>
      <c r="O103" s="17" t="str">
        <f t="shared" si="9"/>
        <v/>
      </c>
    </row>
    <row r="104" spans="1:15" x14ac:dyDescent="0.2">
      <c r="B104" s="40">
        <v>28</v>
      </c>
      <c r="C104" s="1" t="str">
        <f>IF(B104="","",VLOOKUP(B104,'base élèves'!$A$2:$D$525,2))</f>
        <v>POIBA</v>
      </c>
      <c r="D104" s="1" t="str">
        <f>IF(B104="","",VLOOKUP(B104,'base élèves'!$A$2:$D$525,3))</f>
        <v>Emmanuel</v>
      </c>
      <c r="E104" s="1" t="str">
        <f>IF(B104="","",VLOOKUP(B104,'base élèves'!$A$2:$D$525,4))</f>
        <v>6D</v>
      </c>
      <c r="F104" s="17" t="str">
        <f t="shared" si="10"/>
        <v/>
      </c>
      <c r="G104" s="17" t="str">
        <f t="shared" si="10"/>
        <v/>
      </c>
      <c r="H104" s="17" t="str">
        <f t="shared" si="10"/>
        <v/>
      </c>
      <c r="I104" s="17" t="str">
        <f t="shared" si="10"/>
        <v/>
      </c>
      <c r="J104" s="17" t="str">
        <f t="shared" si="10"/>
        <v/>
      </c>
      <c r="K104" s="17" t="str">
        <f t="shared" si="9"/>
        <v/>
      </c>
      <c r="L104" s="17" t="str">
        <f t="shared" si="9"/>
        <v/>
      </c>
      <c r="M104" s="17" t="str">
        <f t="shared" si="9"/>
        <v/>
      </c>
      <c r="N104" s="17" t="str">
        <f t="shared" si="9"/>
        <v/>
      </c>
      <c r="O104" s="17" t="str">
        <f t="shared" si="9"/>
        <v/>
      </c>
    </row>
    <row r="105" spans="1:15" x14ac:dyDescent="0.2">
      <c r="B105" s="40">
        <v>164</v>
      </c>
      <c r="C105" s="1" t="str">
        <f>IF(B105="","",VLOOKUP(B105,'base élèves'!$A$2:$D$525,2))</f>
        <v>MAMPASSE</v>
      </c>
      <c r="D105" s="1" t="str">
        <f>IF(B105="","",VLOOKUP(B105,'base élèves'!$A$2:$D$525,3))</f>
        <v>Hervé</v>
      </c>
      <c r="E105" s="1" t="str">
        <f>IF(B105="","",VLOOKUP(B105,'base élèves'!$A$2:$D$525,4))</f>
        <v>5A</v>
      </c>
      <c r="F105" s="17" t="str">
        <f t="shared" si="10"/>
        <v/>
      </c>
      <c r="G105" s="17" t="str">
        <f t="shared" si="10"/>
        <v/>
      </c>
      <c r="H105" s="17" t="str">
        <f t="shared" si="10"/>
        <v/>
      </c>
      <c r="I105" s="17" t="str">
        <f t="shared" si="10"/>
        <v/>
      </c>
      <c r="J105" s="17" t="str">
        <f t="shared" si="10"/>
        <v/>
      </c>
      <c r="K105" s="17" t="str">
        <f t="shared" si="9"/>
        <v/>
      </c>
      <c r="L105" s="17" t="str">
        <f t="shared" si="9"/>
        <v/>
      </c>
      <c r="M105" s="17" t="str">
        <f t="shared" si="9"/>
        <v/>
      </c>
      <c r="N105" s="17" t="str">
        <f t="shared" si="9"/>
        <v/>
      </c>
      <c r="O105" s="17" t="str">
        <f t="shared" si="9"/>
        <v/>
      </c>
    </row>
    <row r="106" spans="1:15" x14ac:dyDescent="0.2">
      <c r="B106" s="40">
        <v>112</v>
      </c>
      <c r="C106" s="1" t="str">
        <f>IF(B106="","",VLOOKUP(B106,'base élèves'!$A$2:$D$525,2))</f>
        <v>TEIMPOUENE</v>
      </c>
      <c r="D106" s="1" t="str">
        <f>IF(B106="","",VLOOKUP(B106,'base élèves'!$A$2:$D$525,3))</f>
        <v>Norman</v>
      </c>
      <c r="E106" s="1" t="str">
        <f>IF(B106="","",VLOOKUP(B106,'base élèves'!$A$2:$D$525,4))</f>
        <v>5SEGPA</v>
      </c>
      <c r="F106" s="17" t="str">
        <f t="shared" si="10"/>
        <v/>
      </c>
      <c r="G106" s="17" t="str">
        <f t="shared" si="10"/>
        <v/>
      </c>
      <c r="H106" s="17" t="str">
        <f t="shared" si="10"/>
        <v/>
      </c>
      <c r="I106" s="17" t="str">
        <f t="shared" si="10"/>
        <v/>
      </c>
      <c r="J106" s="17" t="str">
        <f t="shared" si="10"/>
        <v/>
      </c>
      <c r="K106" s="17" t="str">
        <f t="shared" si="9"/>
        <v/>
      </c>
      <c r="L106" s="17" t="str">
        <f t="shared" si="9"/>
        <v/>
      </c>
      <c r="M106" s="17" t="str">
        <f t="shared" si="9"/>
        <v/>
      </c>
      <c r="N106" s="17" t="str">
        <f t="shared" si="9"/>
        <v/>
      </c>
      <c r="O106" s="17" t="str">
        <f t="shared" si="9"/>
        <v/>
      </c>
    </row>
    <row r="107" spans="1:15" x14ac:dyDescent="0.2">
      <c r="B107" s="40">
        <v>153</v>
      </c>
      <c r="C107" s="1" t="str">
        <f>IF(B107="","",VLOOKUP(B107,'base élèves'!$A$2:$D$525,2))</f>
        <v>SONG</v>
      </c>
      <c r="D107" s="1" t="str">
        <f>IF(B107="","",VLOOKUP(B107,'base élèves'!$A$2:$D$525,3))</f>
        <v>Axelle</v>
      </c>
      <c r="E107" s="1" t="str">
        <f>IF(B107="","",VLOOKUP(B107,'base élèves'!$A$2:$D$525,4))</f>
        <v>5B</v>
      </c>
      <c r="F107" s="17" t="str">
        <f t="shared" si="10"/>
        <v/>
      </c>
      <c r="G107" s="17" t="str">
        <f t="shared" si="10"/>
        <v/>
      </c>
      <c r="H107" s="17" t="str">
        <f t="shared" si="10"/>
        <v/>
      </c>
      <c r="I107" s="17" t="str">
        <f t="shared" si="10"/>
        <v/>
      </c>
      <c r="J107" s="17" t="str">
        <f t="shared" si="10"/>
        <v/>
      </c>
      <c r="K107" s="17" t="str">
        <f t="shared" si="9"/>
        <v/>
      </c>
      <c r="L107" s="17" t="str">
        <f t="shared" si="9"/>
        <v/>
      </c>
      <c r="M107" s="17" t="str">
        <f t="shared" si="9"/>
        <v/>
      </c>
      <c r="N107" s="17" t="str">
        <f t="shared" si="9"/>
        <v/>
      </c>
      <c r="O107" s="17" t="str">
        <f t="shared" si="9"/>
        <v/>
      </c>
    </row>
    <row r="108" spans="1:15" x14ac:dyDescent="0.2">
      <c r="B108" s="40">
        <v>47</v>
      </c>
      <c r="C108" s="1" t="str">
        <f>IF(B108="","",VLOOKUP(B108,'base élèves'!$A$2:$D$525,2))</f>
        <v>POINDIPENDA</v>
      </c>
      <c r="D108" s="1" t="str">
        <f>IF(B108="","",VLOOKUP(B108,'base élèves'!$A$2:$D$525,3))</f>
        <v>Nathanaël</v>
      </c>
      <c r="E108" s="1" t="str">
        <f>IF(B108="","",VLOOKUP(B108,'base élèves'!$A$2:$D$525,4))</f>
        <v>6C</v>
      </c>
      <c r="F108" s="17" t="str">
        <f t="shared" si="10"/>
        <v/>
      </c>
      <c r="G108" s="17" t="str">
        <f t="shared" si="10"/>
        <v/>
      </c>
      <c r="H108" s="17" t="str">
        <f t="shared" si="10"/>
        <v/>
      </c>
      <c r="I108" s="17" t="str">
        <f t="shared" si="10"/>
        <v/>
      </c>
      <c r="J108" s="17" t="str">
        <f t="shared" si="10"/>
        <v/>
      </c>
      <c r="K108" s="17" t="str">
        <f t="shared" si="9"/>
        <v/>
      </c>
      <c r="L108" s="17" t="str">
        <f t="shared" si="9"/>
        <v/>
      </c>
      <c r="M108" s="17" t="str">
        <f t="shared" si="9"/>
        <v/>
      </c>
      <c r="N108" s="17" t="str">
        <f t="shared" si="9"/>
        <v/>
      </c>
      <c r="O108" s="17" t="str">
        <f t="shared" si="9"/>
        <v/>
      </c>
    </row>
    <row r="109" spans="1:15" x14ac:dyDescent="0.2">
      <c r="B109" s="40">
        <v>89</v>
      </c>
      <c r="C109" s="1" t="str">
        <f>IF(B109="","",VLOOKUP(B109,'base élèves'!$A$2:$D$525,2))</f>
        <v>MONTAGNE</v>
      </c>
      <c r="D109" s="1" t="str">
        <f>IF(B109="","",VLOOKUP(B109,'base élèves'!$A$2:$D$525,3))</f>
        <v>Térence</v>
      </c>
      <c r="E109" s="1" t="str">
        <f>IF(B109="","",VLOOKUP(B109,'base élèves'!$A$2:$D$525,4))</f>
        <v>6A</v>
      </c>
      <c r="F109" s="17" t="str">
        <f t="shared" si="10"/>
        <v/>
      </c>
      <c r="G109" s="17" t="str">
        <f t="shared" si="10"/>
        <v/>
      </c>
      <c r="H109" s="17" t="str">
        <f t="shared" si="10"/>
        <v/>
      </c>
      <c r="I109" s="17" t="str">
        <f t="shared" si="10"/>
        <v/>
      </c>
      <c r="J109" s="17" t="str">
        <f t="shared" si="10"/>
        <v/>
      </c>
      <c r="K109" s="17" t="str">
        <f t="shared" si="9"/>
        <v/>
      </c>
      <c r="L109" s="17" t="str">
        <f t="shared" si="9"/>
        <v/>
      </c>
      <c r="M109" s="17" t="str">
        <f t="shared" si="9"/>
        <v/>
      </c>
      <c r="N109" s="17" t="str">
        <f t="shared" si="9"/>
        <v/>
      </c>
      <c r="O109" s="17" t="str">
        <f t="shared" si="9"/>
        <v/>
      </c>
    </row>
    <row r="110" spans="1:15" x14ac:dyDescent="0.2">
      <c r="B110" s="40">
        <v>88</v>
      </c>
      <c r="C110" s="1" t="str">
        <f>IF(B110="","",VLOOKUP(B110,'base élèves'!$A$2:$D$525,2))</f>
        <v>MARDJOEKI</v>
      </c>
      <c r="D110" s="1" t="str">
        <f>IF(B110="","",VLOOKUP(B110,'base élèves'!$A$2:$D$525,3))</f>
        <v>Thibaud</v>
      </c>
      <c r="E110" s="1" t="str">
        <f>IF(B110="","",VLOOKUP(B110,'base élèves'!$A$2:$D$525,4))</f>
        <v>6A</v>
      </c>
      <c r="F110" s="17" t="str">
        <f t="shared" si="10"/>
        <v/>
      </c>
      <c r="G110" s="17" t="str">
        <f t="shared" si="10"/>
        <v/>
      </c>
      <c r="H110" s="17" t="str">
        <f t="shared" si="10"/>
        <v/>
      </c>
      <c r="I110" s="17" t="str">
        <f t="shared" si="10"/>
        <v/>
      </c>
      <c r="J110" s="17" t="str">
        <f t="shared" si="10"/>
        <v/>
      </c>
      <c r="K110" s="17" t="str">
        <f t="shared" si="9"/>
        <v/>
      </c>
      <c r="L110" s="17" t="str">
        <f t="shared" si="9"/>
        <v/>
      </c>
      <c r="M110" s="17" t="str">
        <f t="shared" si="9"/>
        <v/>
      </c>
      <c r="N110" s="17" t="str">
        <f t="shared" si="9"/>
        <v/>
      </c>
      <c r="O110" s="17" t="str">
        <f t="shared" si="9"/>
        <v/>
      </c>
    </row>
    <row r="111" spans="1:15" x14ac:dyDescent="0.2">
      <c r="B111" s="40">
        <v>6</v>
      </c>
      <c r="C111" s="1" t="str">
        <f>IF(B111="","",VLOOKUP(B111,'base élèves'!$A$2:$D$525,2))</f>
        <v>GONARI</v>
      </c>
      <c r="D111" s="1" t="str">
        <f>IF(B111="","",VLOOKUP(B111,'base élèves'!$A$2:$D$525,3))</f>
        <v>Léopold</v>
      </c>
      <c r="E111" s="1" t="str">
        <f>IF(B111="","",VLOOKUP(B111,'base élèves'!$A$2:$D$525,4))</f>
        <v>6SEGPA</v>
      </c>
      <c r="F111" s="17" t="str">
        <f t="shared" si="10"/>
        <v/>
      </c>
      <c r="G111" s="17" t="str">
        <f t="shared" si="10"/>
        <v/>
      </c>
      <c r="H111" s="17" t="str">
        <f t="shared" si="10"/>
        <v/>
      </c>
      <c r="I111" s="17" t="str">
        <f t="shared" si="10"/>
        <v/>
      </c>
      <c r="J111" s="17" t="str">
        <f t="shared" si="10"/>
        <v/>
      </c>
      <c r="K111" s="17" t="str">
        <f t="shared" si="9"/>
        <v/>
      </c>
      <c r="L111" s="17" t="str">
        <f t="shared" si="9"/>
        <v/>
      </c>
      <c r="M111" s="17" t="str">
        <f t="shared" si="9"/>
        <v/>
      </c>
      <c r="N111" s="17" t="str">
        <f t="shared" si="9"/>
        <v/>
      </c>
      <c r="O111" s="17" t="str">
        <f t="shared" si="9"/>
        <v/>
      </c>
    </row>
    <row r="112" spans="1:15" x14ac:dyDescent="0.2">
      <c r="B112" s="40">
        <v>209</v>
      </c>
      <c r="C112" s="1" t="str">
        <f>IF(B112="","",VLOOKUP(B112,'base élèves'!$A$2:$D$525,2))</f>
        <v>SONG</v>
      </c>
      <c r="D112" s="1" t="str">
        <f>IF(B112="","",VLOOKUP(B112,'base élèves'!$A$2:$D$525,3))</f>
        <v>Nataniel</v>
      </c>
      <c r="E112" s="1" t="str">
        <f>IF(B112="","",VLOOKUP(B112,'base élèves'!$A$2:$D$525,4))</f>
        <v>4D</v>
      </c>
      <c r="F112" s="17" t="str">
        <f t="shared" si="10"/>
        <v/>
      </c>
      <c r="G112" s="17" t="str">
        <f t="shared" si="10"/>
        <v/>
      </c>
      <c r="H112" s="17" t="str">
        <f t="shared" si="10"/>
        <v/>
      </c>
      <c r="I112" s="17" t="str">
        <f t="shared" si="10"/>
        <v/>
      </c>
      <c r="J112" s="17" t="str">
        <f t="shared" si="10"/>
        <v/>
      </c>
      <c r="K112" s="17" t="str">
        <f t="shared" si="9"/>
        <v/>
      </c>
      <c r="L112" s="17" t="str">
        <f t="shared" si="9"/>
        <v/>
      </c>
      <c r="M112" s="17" t="str">
        <f t="shared" si="9"/>
        <v/>
      </c>
      <c r="N112" s="17" t="str">
        <f t="shared" si="9"/>
        <v/>
      </c>
      <c r="O112" s="17" t="str">
        <f t="shared" si="9"/>
        <v/>
      </c>
    </row>
    <row r="113" spans="2:15" x14ac:dyDescent="0.2">
      <c r="B113" s="40">
        <v>29</v>
      </c>
      <c r="C113" s="1" t="str">
        <f>IF(B113="","",VLOOKUP(B113,'base élèves'!$A$2:$D$525,2))</f>
        <v>TIUNU</v>
      </c>
      <c r="D113" s="1" t="str">
        <f>IF(B113="","",VLOOKUP(B113,'base élèves'!$A$2:$D$525,3))</f>
        <v>Emmanuel</v>
      </c>
      <c r="E113" s="1" t="str">
        <f>IF(B113="","",VLOOKUP(B113,'base élèves'!$A$2:$D$525,4))</f>
        <v>6D</v>
      </c>
      <c r="F113" s="17" t="str">
        <f t="shared" si="10"/>
        <v/>
      </c>
      <c r="G113" s="17" t="str">
        <f t="shared" si="10"/>
        <v/>
      </c>
      <c r="H113" s="17" t="str">
        <f t="shared" si="10"/>
        <v/>
      </c>
      <c r="I113" s="17" t="str">
        <f t="shared" si="10"/>
        <v/>
      </c>
      <c r="J113" s="17" t="str">
        <f t="shared" si="10"/>
        <v/>
      </c>
      <c r="K113" s="17" t="str">
        <f t="shared" si="9"/>
        <v/>
      </c>
      <c r="L113" s="17" t="str">
        <f t="shared" si="9"/>
        <v/>
      </c>
      <c r="M113" s="17" t="str">
        <f t="shared" si="9"/>
        <v/>
      </c>
      <c r="N113" s="17" t="str">
        <f t="shared" si="9"/>
        <v/>
      </c>
      <c r="O113" s="17" t="str">
        <f t="shared" si="9"/>
        <v/>
      </c>
    </row>
    <row r="114" spans="2:15" x14ac:dyDescent="0.2">
      <c r="B114" s="40">
        <v>26</v>
      </c>
      <c r="C114" s="1" t="str">
        <f>IF(B114="","",VLOOKUP(B114,'base élèves'!$A$2:$D$525,2))</f>
        <v>OUDODOPOE</v>
      </c>
      <c r="D114" s="1" t="str">
        <f>IF(B114="","",VLOOKUP(B114,'base élèves'!$A$2:$D$525,3))</f>
        <v>Alfreed</v>
      </c>
      <c r="E114" s="1" t="str">
        <f>IF(B114="","",VLOOKUP(B114,'base élèves'!$A$2:$D$525,4))</f>
        <v>6D</v>
      </c>
      <c r="F114" s="17" t="str">
        <f t="shared" si="10"/>
        <v/>
      </c>
      <c r="G114" s="17" t="str">
        <f t="shared" si="10"/>
        <v/>
      </c>
      <c r="H114" s="17" t="str">
        <f t="shared" si="10"/>
        <v/>
      </c>
      <c r="I114" s="17" t="str">
        <f t="shared" si="10"/>
        <v/>
      </c>
      <c r="J114" s="17" t="str">
        <f t="shared" si="10"/>
        <v/>
      </c>
      <c r="K114" s="17" t="str">
        <f t="shared" si="9"/>
        <v/>
      </c>
      <c r="L114" s="17" t="str">
        <f t="shared" si="9"/>
        <v/>
      </c>
      <c r="M114" s="17" t="str">
        <f t="shared" si="9"/>
        <v/>
      </c>
      <c r="N114" s="17" t="str">
        <f t="shared" si="9"/>
        <v/>
      </c>
      <c r="O114" s="17" t="str">
        <f t="shared" si="9"/>
        <v/>
      </c>
    </row>
    <row r="115" spans="2:15" x14ac:dyDescent="0.2">
      <c r="B115" s="40"/>
      <c r="C115" s="1" t="str">
        <f>IF(B115="","",VLOOKUP(B115,'base élèves'!$A$2:$D$525,2))</f>
        <v/>
      </c>
      <c r="D115" s="1" t="str">
        <f>IF(B115="","",VLOOKUP(B115,'base élèves'!$A$2:$D$525,3))</f>
        <v/>
      </c>
      <c r="E115" s="1" t="str">
        <f>IF(B115="","",VLOOKUP(B115,'base élèves'!$A$2:$D$525,4))</f>
        <v/>
      </c>
      <c r="F115" s="17" t="str">
        <f t="shared" si="10"/>
        <v/>
      </c>
      <c r="G115" s="17" t="str">
        <f t="shared" si="10"/>
        <v/>
      </c>
      <c r="H115" s="17" t="str">
        <f t="shared" si="10"/>
        <v/>
      </c>
      <c r="I115" s="17" t="str">
        <f t="shared" si="10"/>
        <v/>
      </c>
      <c r="J115" s="17" t="str">
        <f t="shared" si="10"/>
        <v/>
      </c>
      <c r="K115" s="17" t="str">
        <f t="shared" si="9"/>
        <v/>
      </c>
      <c r="L115" s="17" t="str">
        <f t="shared" si="9"/>
        <v/>
      </c>
      <c r="M115" s="17" t="str">
        <f t="shared" si="9"/>
        <v/>
      </c>
      <c r="N115" s="17" t="str">
        <f t="shared" si="9"/>
        <v/>
      </c>
      <c r="O115" s="17" t="str">
        <f t="shared" si="9"/>
        <v/>
      </c>
    </row>
    <row r="116" spans="2:15" x14ac:dyDescent="0.2">
      <c r="B116" s="40"/>
      <c r="C116" s="1" t="str">
        <f>IF(B116="","",VLOOKUP(B116,'base élèves'!$A$2:$D$525,2))</f>
        <v/>
      </c>
      <c r="D116" s="1" t="str">
        <f>IF(B116="","",VLOOKUP(B116,'base élèves'!$A$2:$D$525,3))</f>
        <v/>
      </c>
      <c r="E116" s="1" t="str">
        <f>IF(B116="","",VLOOKUP(B116,'base élèves'!$A$2:$D$525,4))</f>
        <v/>
      </c>
      <c r="F116" s="17" t="str">
        <f t="shared" si="10"/>
        <v/>
      </c>
      <c r="G116" s="17" t="str">
        <f t="shared" si="10"/>
        <v/>
      </c>
      <c r="H116" s="17" t="str">
        <f t="shared" si="10"/>
        <v/>
      </c>
      <c r="I116" s="17" t="str">
        <f t="shared" si="10"/>
        <v/>
      </c>
      <c r="J116" s="17" t="str">
        <f t="shared" si="10"/>
        <v/>
      </c>
      <c r="K116" s="17" t="str">
        <f t="shared" si="9"/>
        <v/>
      </c>
      <c r="L116" s="17" t="str">
        <f t="shared" si="9"/>
        <v/>
      </c>
      <c r="M116" s="17" t="str">
        <f t="shared" si="9"/>
        <v/>
      </c>
      <c r="N116" s="17" t="str">
        <f t="shared" si="9"/>
        <v/>
      </c>
      <c r="O116" s="17" t="str">
        <f t="shared" si="9"/>
        <v/>
      </c>
    </row>
    <row r="117" spans="2:15" x14ac:dyDescent="0.2">
      <c r="B117" s="40"/>
      <c r="C117" s="1" t="str">
        <f>IF(B117="","",VLOOKUP(B117,'base élèves'!$A$2:$D$525,2))</f>
        <v/>
      </c>
      <c r="D117" s="1" t="str">
        <f>IF(B117="","",VLOOKUP(B117,'base élèves'!$A$2:$D$525,3))</f>
        <v/>
      </c>
      <c r="E117" s="1" t="str">
        <f>IF(B117="","",VLOOKUP(B117,'base élèves'!$A$2:$D$525,4))</f>
        <v/>
      </c>
      <c r="F117" s="17" t="str">
        <f t="shared" si="10"/>
        <v/>
      </c>
      <c r="G117" s="17" t="str">
        <f t="shared" si="10"/>
        <v/>
      </c>
      <c r="H117" s="17" t="str">
        <f t="shared" si="10"/>
        <v/>
      </c>
      <c r="I117" s="17" t="str">
        <f t="shared" si="10"/>
        <v/>
      </c>
      <c r="J117" s="17" t="str">
        <f t="shared" si="10"/>
        <v/>
      </c>
      <c r="K117" s="17" t="str">
        <f t="shared" si="9"/>
        <v/>
      </c>
      <c r="L117" s="17" t="str">
        <f t="shared" si="9"/>
        <v/>
      </c>
      <c r="M117" s="17" t="str">
        <f t="shared" si="9"/>
        <v/>
      </c>
      <c r="N117" s="17" t="str">
        <f t="shared" si="9"/>
        <v/>
      </c>
      <c r="O117" s="17" t="str">
        <f t="shared" si="9"/>
        <v/>
      </c>
    </row>
    <row r="118" spans="2:15" x14ac:dyDescent="0.2">
      <c r="B118" s="40"/>
      <c r="C118" s="1" t="str">
        <f>IF(B118="","",VLOOKUP(B118,'base élèves'!$A$2:$D$525,2))</f>
        <v/>
      </c>
      <c r="D118" s="1" t="str">
        <f>IF(B118="","",VLOOKUP(B118,'base élèves'!$A$2:$D$525,3))</f>
        <v/>
      </c>
      <c r="E118" s="1" t="str">
        <f>IF(B118="","",VLOOKUP(B118,'base élèves'!$A$2:$D$525,4))</f>
        <v/>
      </c>
      <c r="F118" s="17" t="str">
        <f t="shared" si="10"/>
        <v/>
      </c>
      <c r="G118" s="17" t="str">
        <f t="shared" si="10"/>
        <v/>
      </c>
      <c r="H118" s="17" t="str">
        <f t="shared" si="10"/>
        <v/>
      </c>
      <c r="I118" s="17" t="str">
        <f t="shared" si="10"/>
        <v/>
      </c>
      <c r="J118" s="17" t="str">
        <f t="shared" si="10"/>
        <v/>
      </c>
      <c r="K118" s="17" t="str">
        <f t="shared" si="9"/>
        <v/>
      </c>
      <c r="L118" s="17" t="str">
        <f t="shared" si="9"/>
        <v/>
      </c>
      <c r="M118" s="17" t="str">
        <f t="shared" si="9"/>
        <v/>
      </c>
      <c r="N118" s="17" t="str">
        <f t="shared" si="9"/>
        <v/>
      </c>
      <c r="O118" s="17" t="str">
        <f t="shared" si="9"/>
        <v/>
      </c>
    </row>
    <row r="119" spans="2:15" x14ac:dyDescent="0.2">
      <c r="B119" s="40"/>
      <c r="C119" s="1" t="str">
        <f>IF(B119="","",VLOOKUP(B119,'base élèves'!$A$2:$D$525,2))</f>
        <v/>
      </c>
      <c r="D119" s="1" t="str">
        <f>IF(B119="","",VLOOKUP(B119,'base élèves'!$A$2:$D$525,3))</f>
        <v/>
      </c>
      <c r="E119" s="1" t="str">
        <f>IF(B119="","",VLOOKUP(B119,'base élèves'!$A$2:$D$525,4))</f>
        <v/>
      </c>
      <c r="F119" s="17" t="str">
        <f t="shared" si="10"/>
        <v/>
      </c>
      <c r="G119" s="17" t="str">
        <f t="shared" si="10"/>
        <v/>
      </c>
      <c r="H119" s="17" t="str">
        <f t="shared" si="10"/>
        <v/>
      </c>
      <c r="I119" s="17" t="str">
        <f t="shared" si="10"/>
        <v/>
      </c>
      <c r="J119" s="17" t="str">
        <f t="shared" si="10"/>
        <v/>
      </c>
      <c r="K119" s="17" t="str">
        <f t="shared" si="9"/>
        <v/>
      </c>
      <c r="L119" s="17" t="str">
        <f t="shared" si="9"/>
        <v/>
      </c>
      <c r="M119" s="17" t="str">
        <f t="shared" si="9"/>
        <v/>
      </c>
      <c r="N119" s="17" t="str">
        <f t="shared" si="9"/>
        <v/>
      </c>
      <c r="O119" s="17" t="str">
        <f t="shared" si="9"/>
        <v/>
      </c>
    </row>
    <row r="120" spans="2:15" x14ac:dyDescent="0.2">
      <c r="B120" s="40"/>
      <c r="C120" s="1" t="str">
        <f>IF(B120="","",VLOOKUP(B120,'base élèves'!$A$2:$D$525,2))</f>
        <v/>
      </c>
      <c r="D120" s="1" t="str">
        <f>IF(B120="","",VLOOKUP(B120,'base élèves'!$A$2:$D$525,3))</f>
        <v/>
      </c>
      <c r="E120" s="1" t="str">
        <f>IF(B120="","",VLOOKUP(B120,'base élèves'!$A$2:$D$525,4))</f>
        <v/>
      </c>
      <c r="F120" s="17" t="str">
        <f t="shared" si="10"/>
        <v/>
      </c>
      <c r="G120" s="17" t="str">
        <f t="shared" si="10"/>
        <v/>
      </c>
      <c r="H120" s="17" t="str">
        <f t="shared" si="10"/>
        <v/>
      </c>
      <c r="I120" s="17" t="str">
        <f t="shared" si="10"/>
        <v/>
      </c>
      <c r="J120" s="17" t="str">
        <f t="shared" si="10"/>
        <v/>
      </c>
      <c r="K120" s="17" t="str">
        <f t="shared" si="9"/>
        <v/>
      </c>
      <c r="L120" s="17" t="str">
        <f t="shared" si="9"/>
        <v/>
      </c>
      <c r="M120" s="17" t="str">
        <f t="shared" si="9"/>
        <v/>
      </c>
      <c r="N120" s="17" t="str">
        <f t="shared" si="9"/>
        <v/>
      </c>
      <c r="O120" s="17" t="str">
        <f t="shared" si="9"/>
        <v/>
      </c>
    </row>
    <row r="121" spans="2:15" x14ac:dyDescent="0.2">
      <c r="B121" s="40"/>
      <c r="C121" s="1" t="str">
        <f>IF(B121="","",VLOOKUP(B121,'base élèves'!$A$2:$D$525,2))</f>
        <v/>
      </c>
      <c r="D121" s="1" t="str">
        <f>IF(B121="","",VLOOKUP(B121,'base élèves'!$A$2:$D$525,3))</f>
        <v/>
      </c>
      <c r="E121" s="1" t="str">
        <f>IF(B121="","",VLOOKUP(B121,'base élèves'!$A$2:$D$525,4))</f>
        <v/>
      </c>
      <c r="F121" s="17" t="str">
        <f t="shared" si="10"/>
        <v/>
      </c>
      <c r="G121" s="17" t="str">
        <f t="shared" si="10"/>
        <v/>
      </c>
      <c r="H121" s="17" t="str">
        <f t="shared" si="10"/>
        <v/>
      </c>
      <c r="I121" s="17" t="str">
        <f t="shared" si="10"/>
        <v/>
      </c>
      <c r="J121" s="17" t="str">
        <f t="shared" si="10"/>
        <v/>
      </c>
      <c r="K121" s="17" t="str">
        <f t="shared" si="9"/>
        <v/>
      </c>
      <c r="L121" s="17" t="str">
        <f t="shared" si="9"/>
        <v/>
      </c>
      <c r="M121" s="17" t="str">
        <f t="shared" si="9"/>
        <v/>
      </c>
      <c r="N121" s="17" t="str">
        <f t="shared" si="9"/>
        <v/>
      </c>
      <c r="O121" s="17" t="str">
        <f t="shared" si="9"/>
        <v/>
      </c>
    </row>
    <row r="122" spans="2:15" x14ac:dyDescent="0.2">
      <c r="B122" s="40"/>
      <c r="C122" s="1" t="str">
        <f>IF(B122="","",VLOOKUP(B122,'base élèves'!$A$2:$D$525,2))</f>
        <v/>
      </c>
      <c r="D122" s="1" t="str">
        <f>IF(B122="","",VLOOKUP(B122,'base élèves'!$A$2:$D$525,3))</f>
        <v/>
      </c>
      <c r="E122" s="1" t="str">
        <f>IF(B122="","",VLOOKUP(B122,'base élèves'!$A$2:$D$525,4))</f>
        <v/>
      </c>
      <c r="F122" s="17" t="str">
        <f t="shared" si="10"/>
        <v/>
      </c>
      <c r="G122" s="17" t="str">
        <f t="shared" si="10"/>
        <v/>
      </c>
      <c r="H122" s="17" t="str">
        <f t="shared" si="10"/>
        <v/>
      </c>
      <c r="I122" s="17" t="str">
        <f t="shared" si="10"/>
        <v/>
      </c>
      <c r="J122" s="17" t="str">
        <f t="shared" si="10"/>
        <v/>
      </c>
      <c r="K122" s="17" t="str">
        <f t="shared" si="9"/>
        <v/>
      </c>
      <c r="L122" s="17" t="str">
        <f t="shared" si="9"/>
        <v/>
      </c>
      <c r="M122" s="17" t="str">
        <f t="shared" si="9"/>
        <v/>
      </c>
      <c r="N122" s="17" t="str">
        <f t="shared" si="9"/>
        <v/>
      </c>
      <c r="O122" s="17" t="str">
        <f t="shared" si="9"/>
        <v/>
      </c>
    </row>
    <row r="123" spans="2:15" x14ac:dyDescent="0.2">
      <c r="B123" s="40"/>
      <c r="C123" s="1" t="str">
        <f>IF(B123="","",VLOOKUP(B123,'base élèves'!$A$2:$D$525,2))</f>
        <v/>
      </c>
      <c r="D123" s="1" t="str">
        <f>IF(B123="","",VLOOKUP(B123,'base élèves'!$A$2:$D$525,3))</f>
        <v/>
      </c>
      <c r="E123" s="1" t="str">
        <f>IF(B123="","",VLOOKUP(B123,'base élèves'!$A$2:$D$525,4))</f>
        <v/>
      </c>
      <c r="F123" s="17" t="str">
        <f t="shared" si="10"/>
        <v/>
      </c>
      <c r="G123" s="17" t="str">
        <f t="shared" si="10"/>
        <v/>
      </c>
      <c r="H123" s="17" t="str">
        <f t="shared" si="10"/>
        <v/>
      </c>
      <c r="I123" s="17" t="str">
        <f t="shared" si="10"/>
        <v/>
      </c>
      <c r="J123" s="17" t="str">
        <f t="shared" si="10"/>
        <v/>
      </c>
      <c r="K123" s="17" t="str">
        <f t="shared" si="9"/>
        <v/>
      </c>
      <c r="L123" s="17" t="str">
        <f t="shared" si="9"/>
        <v/>
      </c>
      <c r="M123" s="17" t="str">
        <f t="shared" si="9"/>
        <v/>
      </c>
      <c r="N123" s="17" t="str">
        <f t="shared" si="9"/>
        <v/>
      </c>
      <c r="O123" s="17" t="str">
        <f t="shared" si="9"/>
        <v/>
      </c>
    </row>
    <row r="124" spans="2:15" x14ac:dyDescent="0.2">
      <c r="B124" s="40"/>
      <c r="C124" s="1" t="str">
        <f>IF(B124="","",VLOOKUP(B124,'base élèves'!$A$2:$D$525,2))</f>
        <v/>
      </c>
      <c r="D124" s="1" t="str">
        <f>IF(B124="","",VLOOKUP(B124,'base élèves'!$A$2:$D$525,3))</f>
        <v/>
      </c>
      <c r="E124" s="1" t="str">
        <f>IF(B124="","",VLOOKUP(B124,'base élèves'!$A$2:$D$525,4))</f>
        <v/>
      </c>
      <c r="F124" s="17" t="str">
        <f t="shared" si="10"/>
        <v/>
      </c>
      <c r="G124" s="17" t="str">
        <f t="shared" si="10"/>
        <v/>
      </c>
      <c r="H124" s="17" t="str">
        <f t="shared" si="10"/>
        <v/>
      </c>
      <c r="I124" s="17" t="str">
        <f t="shared" si="10"/>
        <v/>
      </c>
      <c r="J124" s="17" t="str">
        <f t="shared" si="10"/>
        <v/>
      </c>
      <c r="K124" s="17" t="str">
        <f t="shared" si="9"/>
        <v/>
      </c>
      <c r="L124" s="17" t="str">
        <f t="shared" si="9"/>
        <v/>
      </c>
      <c r="M124" s="17" t="str">
        <f t="shared" si="9"/>
        <v/>
      </c>
      <c r="N124" s="17" t="str">
        <f t="shared" si="9"/>
        <v/>
      </c>
      <c r="O124" s="17" t="str">
        <f t="shared" si="9"/>
        <v/>
      </c>
    </row>
    <row r="125" spans="2:15" x14ac:dyDescent="0.2">
      <c r="B125" s="40"/>
      <c r="C125" s="1" t="str">
        <f>IF(B125="","",VLOOKUP(B125,'base élèves'!$A$2:$D$525,2))</f>
        <v/>
      </c>
      <c r="D125" s="1" t="str">
        <f>IF(B125="","",VLOOKUP(B125,'base élèves'!$A$2:$D$525,3))</f>
        <v/>
      </c>
      <c r="E125" s="1" t="str">
        <f>IF(B125="","",VLOOKUP(B125,'base élèves'!$A$2:$D$525,4))</f>
        <v/>
      </c>
      <c r="F125" s="17" t="str">
        <f t="shared" si="10"/>
        <v/>
      </c>
      <c r="G125" s="17" t="str">
        <f t="shared" si="10"/>
        <v/>
      </c>
      <c r="H125" s="17" t="str">
        <f t="shared" si="10"/>
        <v/>
      </c>
      <c r="I125" s="17" t="str">
        <f t="shared" si="10"/>
        <v/>
      </c>
      <c r="J125" s="17" t="str">
        <f t="shared" si="10"/>
        <v/>
      </c>
      <c r="K125" s="17" t="str">
        <f t="shared" si="9"/>
        <v/>
      </c>
      <c r="L125" s="17" t="str">
        <f t="shared" si="9"/>
        <v/>
      </c>
      <c r="M125" s="17" t="str">
        <f t="shared" si="9"/>
        <v/>
      </c>
      <c r="N125" s="17" t="str">
        <f t="shared" si="9"/>
        <v/>
      </c>
      <c r="O125" s="17" t="str">
        <f t="shared" si="9"/>
        <v/>
      </c>
    </row>
    <row r="126" spans="2:15" x14ac:dyDescent="0.2">
      <c r="B126" s="40"/>
      <c r="C126" s="1" t="str">
        <f>IF(B126="","",VLOOKUP(B126,'base élèves'!$A$2:$D$525,2))</f>
        <v/>
      </c>
      <c r="D126" s="1" t="str">
        <f>IF(B126="","",VLOOKUP(B126,'base élèves'!$A$2:$D$525,3))</f>
        <v/>
      </c>
      <c r="E126" s="1" t="str">
        <f>IF(B126="","",VLOOKUP(B126,'base élèves'!$A$2:$D$525,4))</f>
        <v/>
      </c>
      <c r="F126" s="17" t="str">
        <f t="shared" si="10"/>
        <v/>
      </c>
      <c r="G126" s="17" t="str">
        <f t="shared" si="10"/>
        <v/>
      </c>
      <c r="H126" s="17" t="str">
        <f t="shared" si="10"/>
        <v/>
      </c>
      <c r="I126" s="17" t="str">
        <f t="shared" si="10"/>
        <v/>
      </c>
      <c r="J126" s="17" t="str">
        <f t="shared" si="10"/>
        <v/>
      </c>
      <c r="K126" s="17" t="str">
        <f t="shared" si="9"/>
        <v/>
      </c>
      <c r="L126" s="17" t="str">
        <f t="shared" si="9"/>
        <v/>
      </c>
      <c r="M126" s="17" t="str">
        <f t="shared" si="9"/>
        <v/>
      </c>
      <c r="N126" s="17" t="str">
        <f t="shared" si="9"/>
        <v/>
      </c>
      <c r="O126" s="17" t="str">
        <f t="shared" si="9"/>
        <v/>
      </c>
    </row>
    <row r="127" spans="2:15" x14ac:dyDescent="0.2">
      <c r="B127" s="40"/>
      <c r="C127" s="1" t="str">
        <f>IF(B127="","",VLOOKUP(B127,'base élèves'!$A$2:$D$525,2))</f>
        <v/>
      </c>
      <c r="D127" s="1" t="str">
        <f>IF(B127="","",VLOOKUP(B127,'base élèves'!$A$2:$D$525,3))</f>
        <v/>
      </c>
      <c r="E127" s="1" t="str">
        <f>IF(B127="","",VLOOKUP(B127,'base élèves'!$A$2:$D$525,4))</f>
        <v/>
      </c>
      <c r="F127" s="17" t="str">
        <f t="shared" si="10"/>
        <v/>
      </c>
      <c r="G127" s="17" t="str">
        <f t="shared" si="10"/>
        <v/>
      </c>
      <c r="H127" s="17" t="str">
        <f t="shared" si="10"/>
        <v/>
      </c>
      <c r="I127" s="17" t="str">
        <f t="shared" si="10"/>
        <v/>
      </c>
      <c r="J127" s="17" t="str">
        <f t="shared" si="10"/>
        <v/>
      </c>
      <c r="K127" s="17" t="str">
        <f t="shared" si="9"/>
        <v/>
      </c>
      <c r="L127" s="17" t="str">
        <f t="shared" si="9"/>
        <v/>
      </c>
      <c r="M127" s="17" t="str">
        <f t="shared" si="9"/>
        <v/>
      </c>
      <c r="N127" s="17" t="str">
        <f t="shared" si="9"/>
        <v/>
      </c>
      <c r="O127" s="17" t="str">
        <f t="shared" si="9"/>
        <v/>
      </c>
    </row>
    <row r="128" spans="2:15" x14ac:dyDescent="0.2">
      <c r="B128" s="40"/>
      <c r="C128" s="1" t="str">
        <f>IF(B128="","",VLOOKUP(B128,'base élèves'!$A$2:$D$525,2))</f>
        <v/>
      </c>
      <c r="D128" s="1" t="str">
        <f>IF(B128="","",VLOOKUP(B128,'base élèves'!$A$2:$D$525,3))</f>
        <v/>
      </c>
      <c r="E128" s="1" t="str">
        <f>IF(B128="","",VLOOKUP(B128,'base élèves'!$A$2:$D$525,4))</f>
        <v/>
      </c>
      <c r="F128" s="17" t="str">
        <f t="shared" si="10"/>
        <v/>
      </c>
      <c r="G128" s="17" t="str">
        <f t="shared" si="10"/>
        <v/>
      </c>
      <c r="H128" s="17" t="str">
        <f t="shared" si="10"/>
        <v/>
      </c>
      <c r="I128" s="17" t="str">
        <f t="shared" si="10"/>
        <v/>
      </c>
      <c r="J128" s="17" t="str">
        <f t="shared" si="10"/>
        <v/>
      </c>
      <c r="K128" s="17" t="str">
        <f t="shared" si="9"/>
        <v/>
      </c>
      <c r="L128" s="17" t="str">
        <f t="shared" si="9"/>
        <v/>
      </c>
      <c r="M128" s="17" t="str">
        <f t="shared" si="9"/>
        <v/>
      </c>
      <c r="N128" s="17" t="str">
        <f t="shared" si="9"/>
        <v/>
      </c>
      <c r="O128" s="17" t="str">
        <f t="shared" si="9"/>
        <v/>
      </c>
    </row>
    <row r="129" spans="2:15" x14ac:dyDescent="0.2">
      <c r="B129" s="40"/>
      <c r="C129" s="1" t="str">
        <f>IF(B129="","",VLOOKUP(B129,'base élèves'!$A$2:$D$525,2))</f>
        <v/>
      </c>
      <c r="D129" s="1" t="str">
        <f>IF(B129="","",VLOOKUP(B129,'base élèves'!$A$2:$D$525,3))</f>
        <v/>
      </c>
      <c r="E129" s="1" t="str">
        <f>IF(B129="","",VLOOKUP(B129,'base élèves'!$A$2:$D$525,4))</f>
        <v/>
      </c>
      <c r="F129" s="17" t="str">
        <f t="shared" si="10"/>
        <v/>
      </c>
      <c r="G129" s="17" t="str">
        <f t="shared" si="10"/>
        <v/>
      </c>
      <c r="H129" s="17" t="str">
        <f t="shared" si="10"/>
        <v/>
      </c>
      <c r="I129" s="17" t="str">
        <f t="shared" si="10"/>
        <v/>
      </c>
      <c r="J129" s="17" t="str">
        <f t="shared" si="10"/>
        <v/>
      </c>
      <c r="K129" s="17" t="str">
        <f t="shared" si="9"/>
        <v/>
      </c>
      <c r="L129" s="17" t="str">
        <f t="shared" si="9"/>
        <v/>
      </c>
      <c r="M129" s="17" t="str">
        <f t="shared" si="9"/>
        <v/>
      </c>
      <c r="N129" s="17" t="str">
        <f t="shared" si="9"/>
        <v/>
      </c>
      <c r="O129" s="17" t="str">
        <f t="shared" si="9"/>
        <v/>
      </c>
    </row>
    <row r="130" spans="2:15" x14ac:dyDescent="0.2">
      <c r="B130" s="41"/>
      <c r="C130" s="1" t="str">
        <f>IF(B130="","",VLOOKUP(B130,'base élèves'!$A$2:$D$525,2))</f>
        <v/>
      </c>
      <c r="D130" s="1" t="str">
        <f>IF(B130="","",VLOOKUP(B130,'base élèves'!$A$2:$D$525,3))</f>
        <v/>
      </c>
      <c r="E130" s="1" t="str">
        <f>IF(B130="","",VLOOKUP(B130,'base élèves'!$A$2:$D$525,4))</f>
        <v/>
      </c>
      <c r="F130" s="17" t="str">
        <f t="shared" si="10"/>
        <v/>
      </c>
      <c r="G130" s="17" t="str">
        <f t="shared" si="10"/>
        <v/>
      </c>
      <c r="H130" s="17" t="str">
        <f t="shared" si="10"/>
        <v/>
      </c>
      <c r="I130" s="17" t="str">
        <f t="shared" si="10"/>
        <v/>
      </c>
      <c r="J130" s="17" t="str">
        <f t="shared" si="10"/>
        <v/>
      </c>
      <c r="K130" s="17" t="str">
        <f t="shared" si="9"/>
        <v/>
      </c>
      <c r="L130" s="17" t="str">
        <f t="shared" si="9"/>
        <v/>
      </c>
      <c r="M130" s="17" t="str">
        <f t="shared" si="9"/>
        <v/>
      </c>
      <c r="N130" s="17" t="str">
        <f t="shared" si="9"/>
        <v/>
      </c>
      <c r="O130" s="17" t="str">
        <f t="shared" si="9"/>
        <v/>
      </c>
    </row>
    <row r="131" spans="2:15" x14ac:dyDescent="0.2">
      <c r="B131" s="41"/>
      <c r="C131" s="1" t="str">
        <f>IF(B131="","",VLOOKUP(B131,'base élèves'!$A$2:$D$525,2))</f>
        <v/>
      </c>
      <c r="D131" s="1" t="str">
        <f>IF(B131="","",VLOOKUP(B131,'base élèves'!$A$2:$D$525,3))</f>
        <v/>
      </c>
      <c r="E131" s="1" t="str">
        <f>IF(B131="","",VLOOKUP(B131,'base élèves'!$A$2:$D$525,4))</f>
        <v/>
      </c>
      <c r="F131" s="17" t="str">
        <f t="shared" si="10"/>
        <v/>
      </c>
      <c r="G131" s="17" t="str">
        <f t="shared" si="10"/>
        <v/>
      </c>
      <c r="H131" s="17" t="str">
        <f t="shared" si="10"/>
        <v/>
      </c>
      <c r="I131" s="17" t="str">
        <f t="shared" si="10"/>
        <v/>
      </c>
      <c r="J131" s="17" t="str">
        <f t="shared" si="10"/>
        <v/>
      </c>
      <c r="K131" s="17" t="str">
        <f t="shared" si="9"/>
        <v/>
      </c>
      <c r="L131" s="17" t="str">
        <f t="shared" si="9"/>
        <v/>
      </c>
      <c r="M131" s="17" t="str">
        <f t="shared" si="9"/>
        <v/>
      </c>
      <c r="N131" s="17" t="str">
        <f t="shared" si="9"/>
        <v/>
      </c>
      <c r="O131" s="17" t="str">
        <f t="shared" si="9"/>
        <v/>
      </c>
    </row>
    <row r="132" spans="2:15" x14ac:dyDescent="0.2">
      <c r="B132" s="41"/>
      <c r="C132" s="1" t="str">
        <f>IF(B132="","",VLOOKUP(B132,'base élèves'!$A$2:$D$525,2))</f>
        <v/>
      </c>
      <c r="D132" s="1" t="str">
        <f>IF(B132="","",VLOOKUP(B132,'base élèves'!$A$2:$D$525,3))</f>
        <v/>
      </c>
      <c r="E132" s="1" t="str">
        <f>IF(B132="","",VLOOKUP(B132,'base élèves'!$A$2:$D$525,4))</f>
        <v/>
      </c>
      <c r="F132" s="17" t="str">
        <f t="shared" si="10"/>
        <v/>
      </c>
      <c r="G132" s="17" t="str">
        <f t="shared" si="10"/>
        <v/>
      </c>
      <c r="H132" s="17" t="str">
        <f t="shared" si="10"/>
        <v/>
      </c>
      <c r="I132" s="17" t="str">
        <f t="shared" si="10"/>
        <v/>
      </c>
      <c r="J132" s="17" t="str">
        <f t="shared" si="10"/>
        <v/>
      </c>
      <c r="K132" s="17" t="str">
        <f t="shared" si="9"/>
        <v/>
      </c>
      <c r="L132" s="17" t="str">
        <f t="shared" si="9"/>
        <v/>
      </c>
      <c r="M132" s="17" t="str">
        <f t="shared" si="9"/>
        <v/>
      </c>
      <c r="N132" s="17" t="str">
        <f t="shared" si="9"/>
        <v/>
      </c>
      <c r="O132" s="17" t="str">
        <f t="shared" si="9"/>
        <v/>
      </c>
    </row>
    <row r="133" spans="2:15" x14ac:dyDescent="0.2">
      <c r="B133" s="41"/>
      <c r="C133" s="1" t="str">
        <f>IF(B133="","",VLOOKUP(B133,'base élèves'!$A$2:$D$525,2))</f>
        <v/>
      </c>
      <c r="D133" s="1" t="str">
        <f>IF(B133="","",VLOOKUP(B133,'base élèves'!$A$2:$D$525,3))</f>
        <v/>
      </c>
      <c r="E133" s="1" t="str">
        <f>IF(B133="","",VLOOKUP(B133,'base élèves'!$A$2:$D$525,4))</f>
        <v/>
      </c>
      <c r="F133" s="17" t="str">
        <f t="shared" si="10"/>
        <v/>
      </c>
      <c r="G133" s="17" t="str">
        <f t="shared" si="10"/>
        <v/>
      </c>
      <c r="H133" s="17" t="str">
        <f t="shared" si="10"/>
        <v/>
      </c>
      <c r="I133" s="17" t="str">
        <f t="shared" si="10"/>
        <v/>
      </c>
      <c r="J133" s="17" t="str">
        <f t="shared" si="10"/>
        <v/>
      </c>
      <c r="K133" s="17" t="str">
        <f t="shared" si="9"/>
        <v/>
      </c>
      <c r="L133" s="17" t="str">
        <f t="shared" si="9"/>
        <v/>
      </c>
      <c r="M133" s="17" t="str">
        <f t="shared" si="9"/>
        <v/>
      </c>
      <c r="N133" s="17" t="str">
        <f t="shared" si="9"/>
        <v/>
      </c>
      <c r="O133" s="17" t="str">
        <f t="shared" si="9"/>
        <v/>
      </c>
    </row>
    <row r="134" spans="2:15" x14ac:dyDescent="0.2">
      <c r="B134" s="41"/>
      <c r="C134" s="1" t="str">
        <f>IF(B134="","",VLOOKUP(B134,'base élèves'!$A$2:$D$525,2))</f>
        <v/>
      </c>
      <c r="D134" s="1" t="str">
        <f>IF(B134="","",VLOOKUP(B134,'base élèves'!$A$2:$D$525,3))</f>
        <v/>
      </c>
      <c r="E134" s="1" t="str">
        <f>IF(B134="","",VLOOKUP(B134,'base élèves'!$A$2:$D$525,4))</f>
        <v/>
      </c>
      <c r="F134" s="17" t="str">
        <f t="shared" si="10"/>
        <v/>
      </c>
      <c r="G134" s="17" t="str">
        <f t="shared" si="10"/>
        <v/>
      </c>
      <c r="H134" s="17" t="str">
        <f t="shared" si="10"/>
        <v/>
      </c>
      <c r="I134" s="17" t="str">
        <f t="shared" si="10"/>
        <v/>
      </c>
      <c r="J134" s="17" t="str">
        <f t="shared" si="10"/>
        <v/>
      </c>
      <c r="K134" s="17" t="str">
        <f t="shared" si="9"/>
        <v/>
      </c>
      <c r="L134" s="17" t="str">
        <f t="shared" si="9"/>
        <v/>
      </c>
      <c r="M134" s="17" t="str">
        <f t="shared" si="9"/>
        <v/>
      </c>
      <c r="N134" s="17" t="str">
        <f t="shared" si="9"/>
        <v/>
      </c>
      <c r="O134" s="17" t="str">
        <f t="shared" si="9"/>
        <v/>
      </c>
    </row>
    <row r="135" spans="2:15" x14ac:dyDescent="0.2">
      <c r="B135" s="41"/>
      <c r="C135" s="1" t="str">
        <f>IF(B135="","",VLOOKUP(B135,'base élèves'!$A$2:$D$525,2))</f>
        <v/>
      </c>
      <c r="D135" s="1" t="str">
        <f>IF(B135="","",VLOOKUP(B135,'base élèves'!$A$2:$D$525,3))</f>
        <v/>
      </c>
      <c r="E135" s="1" t="str">
        <f>IF(B135="","",VLOOKUP(B135,'base élèves'!$A$2:$D$525,4))</f>
        <v/>
      </c>
      <c r="F135" s="17" t="str">
        <f t="shared" si="10"/>
        <v/>
      </c>
      <c r="G135" s="17" t="str">
        <f t="shared" si="10"/>
        <v/>
      </c>
      <c r="H135" s="17" t="str">
        <f t="shared" si="10"/>
        <v/>
      </c>
      <c r="I135" s="17" t="str">
        <f t="shared" si="10"/>
        <v/>
      </c>
      <c r="J135" s="17" t="str">
        <f t="shared" si="10"/>
        <v/>
      </c>
      <c r="K135" s="17" t="str">
        <f t="shared" si="9"/>
        <v/>
      </c>
      <c r="L135" s="17" t="str">
        <f t="shared" si="9"/>
        <v/>
      </c>
      <c r="M135" s="17" t="str">
        <f t="shared" si="9"/>
        <v/>
      </c>
      <c r="N135" s="17" t="str">
        <f t="shared" si="9"/>
        <v/>
      </c>
      <c r="O135" s="17" t="str">
        <f t="shared" si="9"/>
        <v/>
      </c>
    </row>
    <row r="136" spans="2:15" x14ac:dyDescent="0.2">
      <c r="B136" s="41"/>
      <c r="C136" s="1" t="str">
        <f>IF(B136="","",VLOOKUP(B136,'base élèves'!$A$2:$D$525,2))</f>
        <v/>
      </c>
      <c r="D136" s="1" t="str">
        <f>IF(B136="","",VLOOKUP(B136,'base élèves'!$A$2:$D$525,3))</f>
        <v/>
      </c>
      <c r="E136" s="1" t="str">
        <f>IF(B136="","",VLOOKUP(B136,'base élèves'!$A$2:$D$525,4))</f>
        <v/>
      </c>
      <c r="F136" s="17" t="str">
        <f t="shared" si="10"/>
        <v/>
      </c>
      <c r="G136" s="17" t="str">
        <f t="shared" si="10"/>
        <v/>
      </c>
      <c r="H136" s="17" t="str">
        <f t="shared" si="10"/>
        <v/>
      </c>
      <c r="I136" s="17" t="str">
        <f t="shared" si="10"/>
        <v/>
      </c>
      <c r="J136" s="17" t="str">
        <f t="shared" si="10"/>
        <v/>
      </c>
      <c r="K136" s="17" t="str">
        <f t="shared" si="9"/>
        <v/>
      </c>
      <c r="L136" s="17" t="str">
        <f t="shared" si="9"/>
        <v/>
      </c>
      <c r="M136" s="17" t="str">
        <f t="shared" si="9"/>
        <v/>
      </c>
      <c r="N136" s="17" t="str">
        <f t="shared" si="9"/>
        <v/>
      </c>
      <c r="O136" s="17" t="str">
        <f t="shared" si="9"/>
        <v/>
      </c>
    </row>
    <row r="137" spans="2:15" x14ac:dyDescent="0.2">
      <c r="B137" s="41"/>
      <c r="C137" s="1" t="str">
        <f>IF(B137="","",VLOOKUP(B137,'base élèves'!$A$2:$D$525,2))</f>
        <v/>
      </c>
      <c r="D137" s="1" t="str">
        <f>IF(B137="","",VLOOKUP(B137,'base élèves'!$A$2:$D$525,3))</f>
        <v/>
      </c>
      <c r="E137" s="1" t="str">
        <f>IF(B137="","",VLOOKUP(B137,'base élèves'!$A$2:$D$525,4))</f>
        <v/>
      </c>
      <c r="F137" s="17" t="str">
        <f t="shared" si="10"/>
        <v/>
      </c>
      <c r="G137" s="17" t="str">
        <f t="shared" si="10"/>
        <v/>
      </c>
      <c r="H137" s="17" t="str">
        <f t="shared" si="10"/>
        <v/>
      </c>
      <c r="I137" s="17" t="str">
        <f t="shared" si="10"/>
        <v/>
      </c>
      <c r="J137" s="17" t="str">
        <f t="shared" si="10"/>
        <v/>
      </c>
      <c r="K137" s="17" t="str">
        <f t="shared" si="9"/>
        <v/>
      </c>
      <c r="L137" s="17" t="str">
        <f t="shared" si="9"/>
        <v/>
      </c>
      <c r="M137" s="17" t="str">
        <f t="shared" si="9"/>
        <v/>
      </c>
      <c r="N137" s="17" t="str">
        <f t="shared" si="9"/>
        <v/>
      </c>
      <c r="O137" s="17" t="str">
        <f t="shared" si="9"/>
        <v/>
      </c>
    </row>
    <row r="138" spans="2:15" x14ac:dyDescent="0.2">
      <c r="B138" s="41"/>
      <c r="C138" s="1" t="str">
        <f>IF(B138="","",VLOOKUP(B138,'base élèves'!$A$2:$D$525,2))</f>
        <v/>
      </c>
      <c r="D138" s="1" t="str">
        <f>IF(B138="","",VLOOKUP(B138,'base élèves'!$A$2:$D$525,3))</f>
        <v/>
      </c>
      <c r="E138" s="1" t="str">
        <f>IF(B138="","",VLOOKUP(B138,'base élèves'!$A$2:$D$525,4))</f>
        <v/>
      </c>
      <c r="F138" s="17" t="str">
        <f t="shared" si="10"/>
        <v/>
      </c>
      <c r="G138" s="17" t="str">
        <f t="shared" si="10"/>
        <v/>
      </c>
      <c r="H138" s="17" t="str">
        <f t="shared" si="10"/>
        <v/>
      </c>
      <c r="I138" s="17" t="str">
        <f t="shared" si="10"/>
        <v/>
      </c>
      <c r="J138" s="17" t="str">
        <f t="shared" si="10"/>
        <v/>
      </c>
      <c r="K138" s="17" t="str">
        <f t="shared" si="9"/>
        <v/>
      </c>
      <c r="L138" s="17" t="str">
        <f t="shared" si="9"/>
        <v/>
      </c>
      <c r="M138" s="17" t="str">
        <f t="shared" si="9"/>
        <v/>
      </c>
      <c r="N138" s="17" t="str">
        <f t="shared" si="9"/>
        <v/>
      </c>
      <c r="O138" s="17" t="str">
        <f t="shared" si="9"/>
        <v/>
      </c>
    </row>
    <row r="139" spans="2:15" x14ac:dyDescent="0.2">
      <c r="B139" s="41"/>
      <c r="C139" s="1" t="str">
        <f>IF(B139="","",VLOOKUP(B139,'base élèves'!$A$2:$D$525,2))</f>
        <v/>
      </c>
      <c r="D139" s="1" t="str">
        <f>IF(B139="","",VLOOKUP(B139,'base élèves'!$A$2:$D$525,3))</f>
        <v/>
      </c>
      <c r="E139" s="1" t="str">
        <f>IF(B139="","",VLOOKUP(B139,'base élèves'!$A$2:$D$525,4))</f>
        <v/>
      </c>
      <c r="F139" s="17" t="str">
        <f t="shared" si="10"/>
        <v/>
      </c>
      <c r="G139" s="17" t="str">
        <f t="shared" si="10"/>
        <v/>
      </c>
      <c r="H139" s="17" t="str">
        <f t="shared" si="10"/>
        <v/>
      </c>
      <c r="I139" s="17" t="str">
        <f t="shared" si="10"/>
        <v/>
      </c>
      <c r="J139" s="17" t="str">
        <f t="shared" si="10"/>
        <v/>
      </c>
      <c r="K139" s="17" t="str">
        <f t="shared" si="9"/>
        <v/>
      </c>
      <c r="L139" s="17" t="str">
        <f t="shared" si="9"/>
        <v/>
      </c>
      <c r="M139" s="17" t="str">
        <f t="shared" si="9"/>
        <v/>
      </c>
      <c r="N139" s="17" t="str">
        <f t="shared" si="9"/>
        <v/>
      </c>
      <c r="O139" s="17" t="str">
        <f t="shared" si="9"/>
        <v/>
      </c>
    </row>
    <row r="140" spans="2:15" x14ac:dyDescent="0.2">
      <c r="B140" s="41"/>
      <c r="C140" s="1" t="str">
        <f>IF(B140="","",VLOOKUP(B140,'base élèves'!$A$2:$D$525,2))</f>
        <v/>
      </c>
      <c r="D140" s="1" t="str">
        <f>IF(B140="","",VLOOKUP(B140,'base élèves'!$A$2:$D$525,3))</f>
        <v/>
      </c>
      <c r="E140" s="1" t="str">
        <f>IF(B140="","",VLOOKUP(B140,'base élèves'!$A$2:$D$525,4))</f>
        <v/>
      </c>
      <c r="F140" s="17" t="str">
        <f t="shared" si="10"/>
        <v/>
      </c>
      <c r="G140" s="17" t="str">
        <f t="shared" si="10"/>
        <v/>
      </c>
      <c r="H140" s="17" t="str">
        <f t="shared" si="10"/>
        <v/>
      </c>
      <c r="I140" s="17" t="str">
        <f t="shared" si="10"/>
        <v/>
      </c>
      <c r="J140" s="17" t="str">
        <f t="shared" si="10"/>
        <v/>
      </c>
      <c r="K140" s="17" t="str">
        <f t="shared" si="9"/>
        <v/>
      </c>
      <c r="L140" s="17" t="str">
        <f t="shared" si="9"/>
        <v/>
      </c>
      <c r="M140" s="17" t="str">
        <f t="shared" si="9"/>
        <v/>
      </c>
      <c r="N140" s="17" t="str">
        <f t="shared" si="9"/>
        <v/>
      </c>
      <c r="O140" s="17" t="str">
        <f t="shared" si="9"/>
        <v/>
      </c>
    </row>
    <row r="141" spans="2:15" x14ac:dyDescent="0.2">
      <c r="B141" s="41"/>
      <c r="C141" s="1" t="str">
        <f>IF(B141="","",VLOOKUP(B141,'base élèves'!$A$2:$D$525,2))</f>
        <v/>
      </c>
      <c r="D141" s="1" t="str">
        <f>IF(B141="","",VLOOKUP(B141,'base élèves'!$A$2:$D$525,3))</f>
        <v/>
      </c>
      <c r="E141" s="1" t="str">
        <f>IF(B141="","",VLOOKUP(B141,'base élèves'!$A$2:$D$525,4))</f>
        <v/>
      </c>
      <c r="F141" s="17" t="str">
        <f t="shared" si="10"/>
        <v/>
      </c>
      <c r="G141" s="17" t="str">
        <f t="shared" si="10"/>
        <v/>
      </c>
      <c r="H141" s="17" t="str">
        <f t="shared" si="10"/>
        <v/>
      </c>
      <c r="I141" s="17" t="str">
        <f t="shared" si="10"/>
        <v/>
      </c>
      <c r="J141" s="17" t="str">
        <f t="shared" si="10"/>
        <v/>
      </c>
      <c r="K141" s="17" t="str">
        <f t="shared" si="9"/>
        <v/>
      </c>
      <c r="L141" s="17" t="str">
        <f t="shared" si="9"/>
        <v/>
      </c>
      <c r="M141" s="17" t="str">
        <f t="shared" si="9"/>
        <v/>
      </c>
      <c r="N141" s="17" t="str">
        <f t="shared" si="9"/>
        <v/>
      </c>
      <c r="O141" s="17" t="str">
        <f t="shared" si="9"/>
        <v/>
      </c>
    </row>
    <row r="142" spans="2:15" x14ac:dyDescent="0.2">
      <c r="B142" s="41"/>
      <c r="C142" s="1" t="str">
        <f>IF(B142="","",VLOOKUP(B142,'base élèves'!$A$2:$D$525,2))</f>
        <v/>
      </c>
      <c r="D142" s="1" t="str">
        <f>IF(B142="","",VLOOKUP(B142,'base élèves'!$A$2:$D$525,3))</f>
        <v/>
      </c>
      <c r="E142" s="1" t="str">
        <f>IF(B142="","",VLOOKUP(B142,'base élèves'!$A$2:$D$525,4))</f>
        <v/>
      </c>
      <c r="F142" s="17" t="str">
        <f t="shared" si="10"/>
        <v/>
      </c>
      <c r="G142" s="17" t="str">
        <f t="shared" si="10"/>
        <v/>
      </c>
      <c r="H142" s="17" t="str">
        <f t="shared" si="10"/>
        <v/>
      </c>
      <c r="I142" s="17" t="str">
        <f t="shared" si="10"/>
        <v/>
      </c>
      <c r="J142" s="17" t="str">
        <f t="shared" si="10"/>
        <v/>
      </c>
      <c r="K142" s="17" t="str">
        <f t="shared" si="9"/>
        <v/>
      </c>
      <c r="L142" s="17" t="str">
        <f t="shared" si="9"/>
        <v/>
      </c>
      <c r="M142" s="17" t="str">
        <f t="shared" si="9"/>
        <v/>
      </c>
      <c r="N142" s="17" t="str">
        <f t="shared" si="9"/>
        <v/>
      </c>
      <c r="O142" s="17" t="str">
        <f t="shared" si="9"/>
        <v/>
      </c>
    </row>
    <row r="143" spans="2:15" x14ac:dyDescent="0.2">
      <c r="B143" s="41"/>
      <c r="C143" s="1" t="str">
        <f>IF(B143="","",VLOOKUP(B143,'base élèves'!$A$2:$D$525,2))</f>
        <v/>
      </c>
      <c r="D143" s="1" t="str">
        <f>IF(B143="","",VLOOKUP(B143,'base élèves'!$A$2:$D$525,3))</f>
        <v/>
      </c>
      <c r="E143" s="1" t="str">
        <f>IF(B143="","",VLOOKUP(B143,'base élèves'!$A$2:$D$525,4))</f>
        <v/>
      </c>
      <c r="F143" s="17" t="str">
        <f t="shared" si="10"/>
        <v/>
      </c>
      <c r="G143" s="17" t="str">
        <f t="shared" si="10"/>
        <v/>
      </c>
      <c r="H143" s="17" t="str">
        <f t="shared" si="10"/>
        <v/>
      </c>
      <c r="I143" s="17" t="str">
        <f t="shared" si="10"/>
        <v/>
      </c>
      <c r="J143" s="17" t="str">
        <f t="shared" si="10"/>
        <v/>
      </c>
      <c r="K143" s="17" t="str">
        <f t="shared" si="9"/>
        <v/>
      </c>
      <c r="L143" s="17" t="str">
        <f t="shared" si="9"/>
        <v/>
      </c>
      <c r="M143" s="17" t="str">
        <f t="shared" si="9"/>
        <v/>
      </c>
      <c r="N143" s="17" t="str">
        <f t="shared" si="9"/>
        <v/>
      </c>
      <c r="O143" s="17" t="str">
        <f t="shared" si="9"/>
        <v/>
      </c>
    </row>
    <row r="144" spans="2:15" x14ac:dyDescent="0.2">
      <c r="B144" s="41"/>
      <c r="C144" s="1" t="str">
        <f>IF(B144="","",VLOOKUP(B144,'base élèves'!$A$2:$D$525,2))</f>
        <v/>
      </c>
      <c r="D144" s="1" t="str">
        <f>IF(B144="","",VLOOKUP(B144,'base élèves'!$A$2:$D$525,3))</f>
        <v/>
      </c>
      <c r="E144" s="1" t="str">
        <f>IF(B144="","",VLOOKUP(B144,'base élèves'!$A$2:$D$525,4))</f>
        <v/>
      </c>
      <c r="F144" s="17" t="str">
        <f t="shared" si="10"/>
        <v/>
      </c>
      <c r="G144" s="17" t="str">
        <f t="shared" si="10"/>
        <v/>
      </c>
      <c r="H144" s="17" t="str">
        <f t="shared" si="10"/>
        <v/>
      </c>
      <c r="I144" s="17" t="str">
        <f t="shared" si="10"/>
        <v/>
      </c>
      <c r="J144" s="17" t="str">
        <f t="shared" si="10"/>
        <v/>
      </c>
      <c r="K144" s="17" t="str">
        <f t="shared" si="9"/>
        <v/>
      </c>
      <c r="L144" s="17" t="str">
        <f t="shared" si="9"/>
        <v/>
      </c>
      <c r="M144" s="17" t="str">
        <f t="shared" si="9"/>
        <v/>
      </c>
      <c r="N144" s="17" t="str">
        <f t="shared" si="9"/>
        <v/>
      </c>
      <c r="O144" s="17" t="str">
        <f t="shared" si="9"/>
        <v/>
      </c>
    </row>
    <row r="145" spans="2:15" x14ac:dyDescent="0.2">
      <c r="B145" s="41"/>
      <c r="C145" s="1" t="str">
        <f>IF(B145="","",VLOOKUP(B145,'base élèves'!$A$2:$D$525,2))</f>
        <v/>
      </c>
      <c r="D145" s="1" t="str">
        <f>IF(B145="","",VLOOKUP(B145,'base élèves'!$A$2:$D$525,3))</f>
        <v/>
      </c>
      <c r="E145" s="1" t="str">
        <f>IF(B145="","",VLOOKUP(B145,'base élèves'!$A$2:$D$525,4))</f>
        <v/>
      </c>
      <c r="F145" s="17" t="str">
        <f t="shared" si="10"/>
        <v/>
      </c>
      <c r="G145" s="17" t="str">
        <f t="shared" si="10"/>
        <v/>
      </c>
      <c r="H145" s="17" t="str">
        <f t="shared" si="10"/>
        <v/>
      </c>
      <c r="I145" s="17" t="str">
        <f t="shared" si="10"/>
        <v/>
      </c>
      <c r="J145" s="17" t="str">
        <f t="shared" si="10"/>
        <v/>
      </c>
      <c r="K145" s="17" t="str">
        <f t="shared" si="9"/>
        <v/>
      </c>
      <c r="L145" s="17" t="str">
        <f t="shared" si="9"/>
        <v/>
      </c>
      <c r="M145" s="17" t="str">
        <f t="shared" si="9"/>
        <v/>
      </c>
      <c r="N145" s="17" t="str">
        <f t="shared" si="9"/>
        <v/>
      </c>
      <c r="O145" s="17" t="str">
        <f t="shared" si="9"/>
        <v/>
      </c>
    </row>
    <row r="146" spans="2:15" x14ac:dyDescent="0.2">
      <c r="B146" s="41"/>
      <c r="C146" s="1" t="str">
        <f>IF(B146="","",VLOOKUP(B146,'base élèves'!$A$2:$D$525,2))</f>
        <v/>
      </c>
      <c r="D146" s="1" t="str">
        <f>IF(B146="","",VLOOKUP(B146,'base élèves'!$A$2:$D$525,3))</f>
        <v/>
      </c>
      <c r="E146" s="1" t="str">
        <f>IF(B146="","",VLOOKUP(B146,'base élèves'!$A$2:$D$525,4))</f>
        <v/>
      </c>
      <c r="F146" s="17" t="str">
        <f t="shared" si="10"/>
        <v/>
      </c>
      <c r="G146" s="17" t="str">
        <f t="shared" si="10"/>
        <v/>
      </c>
      <c r="H146" s="17" t="str">
        <f t="shared" si="10"/>
        <v/>
      </c>
      <c r="I146" s="17" t="str">
        <f t="shared" si="10"/>
        <v/>
      </c>
      <c r="J146" s="17" t="str">
        <f t="shared" si="10"/>
        <v/>
      </c>
      <c r="K146" s="17" t="str">
        <f t="shared" si="9"/>
        <v/>
      </c>
      <c r="L146" s="17" t="str">
        <f t="shared" si="9"/>
        <v/>
      </c>
      <c r="M146" s="17" t="str">
        <f t="shared" si="9"/>
        <v/>
      </c>
      <c r="N146" s="17" t="str">
        <f t="shared" si="9"/>
        <v/>
      </c>
      <c r="O146" s="17" t="str">
        <f t="shared" si="9"/>
        <v/>
      </c>
    </row>
    <row r="147" spans="2:15" x14ac:dyDescent="0.2">
      <c r="B147" s="41"/>
      <c r="C147" s="1" t="str">
        <f>IF(B147="","",VLOOKUP(B147,'base élèves'!$A$2:$D$525,2))</f>
        <v/>
      </c>
      <c r="D147" s="1" t="str">
        <f>IF(B147="","",VLOOKUP(B147,'base élèves'!$A$2:$D$525,3))</f>
        <v/>
      </c>
      <c r="E147" s="1" t="str">
        <f>IF(B147="","",VLOOKUP(B147,'base élèves'!$A$2:$D$525,4))</f>
        <v/>
      </c>
      <c r="F147" s="17" t="str">
        <f t="shared" si="10"/>
        <v/>
      </c>
      <c r="G147" s="17" t="str">
        <f t="shared" si="10"/>
        <v/>
      </c>
      <c r="H147" s="17" t="str">
        <f t="shared" si="10"/>
        <v/>
      </c>
      <c r="I147" s="17" t="str">
        <f t="shared" si="10"/>
        <v/>
      </c>
      <c r="J147" s="17" t="str">
        <f t="shared" si="10"/>
        <v/>
      </c>
      <c r="K147" s="17" t="str">
        <f t="shared" si="9"/>
        <v/>
      </c>
      <c r="L147" s="17" t="str">
        <f t="shared" si="9"/>
        <v/>
      </c>
      <c r="M147" s="17" t="str">
        <f t="shared" si="9"/>
        <v/>
      </c>
      <c r="N147" s="17" t="str">
        <f t="shared" si="9"/>
        <v/>
      </c>
      <c r="O147" s="17" t="str">
        <f t="shared" si="9"/>
        <v/>
      </c>
    </row>
    <row r="148" spans="2:15" x14ac:dyDescent="0.2">
      <c r="B148" s="41"/>
      <c r="C148" s="1" t="str">
        <f>IF(B148="","",VLOOKUP(B148,'base élèves'!$A$2:$D$525,2))</f>
        <v/>
      </c>
      <c r="D148" s="1" t="str">
        <f>IF(B148="","",VLOOKUP(B148,'base élèves'!$A$2:$D$525,3))</f>
        <v/>
      </c>
      <c r="E148" s="1" t="str">
        <f>IF(B148="","",VLOOKUP(B148,'base élèves'!$A$2:$D$525,4))</f>
        <v/>
      </c>
      <c r="F148" s="17" t="str">
        <f t="shared" si="10"/>
        <v/>
      </c>
      <c r="G148" s="17" t="str">
        <f t="shared" si="10"/>
        <v/>
      </c>
      <c r="H148" s="17" t="str">
        <f t="shared" si="10"/>
        <v/>
      </c>
      <c r="I148" s="17" t="str">
        <f t="shared" si="10"/>
        <v/>
      </c>
      <c r="J148" s="17" t="str">
        <f t="shared" si="10"/>
        <v/>
      </c>
      <c r="K148" s="17" t="str">
        <f t="shared" si="9"/>
        <v/>
      </c>
      <c r="L148" s="17" t="str">
        <f t="shared" si="9"/>
        <v/>
      </c>
      <c r="M148" s="17" t="str">
        <f t="shared" si="9"/>
        <v/>
      </c>
      <c r="N148" s="17" t="str">
        <f t="shared" si="9"/>
        <v/>
      </c>
      <c r="O148" s="17" t="str">
        <f t="shared" si="9"/>
        <v/>
      </c>
    </row>
    <row r="149" spans="2:15" x14ac:dyDescent="0.2">
      <c r="B149" s="41"/>
      <c r="C149" s="1" t="str">
        <f>IF(B149="","",VLOOKUP(B149,'base élèves'!$A$2:$D$525,2))</f>
        <v/>
      </c>
      <c r="D149" s="1" t="str">
        <f>IF(B149="","",VLOOKUP(B149,'base élèves'!$A$2:$D$525,3))</f>
        <v/>
      </c>
      <c r="E149" s="1" t="str">
        <f>IF(B149="","",VLOOKUP(B149,'base élèves'!$A$2:$D$525,4))</f>
        <v/>
      </c>
      <c r="F149" s="17" t="str">
        <f t="shared" si="10"/>
        <v/>
      </c>
      <c r="G149" s="17" t="str">
        <f t="shared" si="10"/>
        <v/>
      </c>
      <c r="H149" s="17" t="str">
        <f t="shared" si="10"/>
        <v/>
      </c>
      <c r="I149" s="17" t="str">
        <f t="shared" si="10"/>
        <v/>
      </c>
      <c r="J149" s="17" t="str">
        <f t="shared" si="10"/>
        <v/>
      </c>
      <c r="K149" s="17" t="str">
        <f t="shared" si="9"/>
        <v/>
      </c>
      <c r="L149" s="17" t="str">
        <f t="shared" si="9"/>
        <v/>
      </c>
      <c r="M149" s="17" t="str">
        <f t="shared" si="9"/>
        <v/>
      </c>
      <c r="N149" s="17" t="str">
        <f t="shared" si="9"/>
        <v/>
      </c>
      <c r="O149" s="17" t="str">
        <f t="shared" si="9"/>
        <v/>
      </c>
    </row>
    <row r="150" spans="2:15" x14ac:dyDescent="0.2">
      <c r="B150" s="41"/>
      <c r="C150" s="1" t="str">
        <f>IF(B150="","",VLOOKUP(B150,'base élèves'!$A$2:$D$525,2))</f>
        <v/>
      </c>
      <c r="D150" s="1" t="str">
        <f>IF(B150="","",VLOOKUP(B150,'base élèves'!$A$2:$D$525,3))</f>
        <v/>
      </c>
      <c r="E150" s="1" t="str">
        <f>IF(B150="","",VLOOKUP(B150,'base élèves'!$A$2:$D$525,4))</f>
        <v/>
      </c>
      <c r="F150" s="17" t="str">
        <f t="shared" si="10"/>
        <v/>
      </c>
      <c r="G150" s="17" t="str">
        <f t="shared" si="10"/>
        <v/>
      </c>
      <c r="H150" s="17" t="str">
        <f t="shared" si="10"/>
        <v/>
      </c>
      <c r="I150" s="17" t="str">
        <f t="shared" si="10"/>
        <v/>
      </c>
      <c r="J150" s="17" t="str">
        <f t="shared" si="10"/>
        <v/>
      </c>
      <c r="K150" s="17" t="str">
        <f t="shared" si="9"/>
        <v/>
      </c>
      <c r="L150" s="17" t="str">
        <f t="shared" si="9"/>
        <v/>
      </c>
      <c r="M150" s="17" t="str">
        <f t="shared" si="9"/>
        <v/>
      </c>
      <c r="N150" s="17" t="str">
        <f t="shared" si="9"/>
        <v/>
      </c>
      <c r="O150" s="17" t="str">
        <f t="shared" si="9"/>
        <v/>
      </c>
    </row>
    <row r="151" spans="2:15" x14ac:dyDescent="0.2">
      <c r="B151" s="41"/>
      <c r="C151" s="1" t="str">
        <f>IF(B151="","",VLOOKUP(B151,'base élèves'!$A$2:$D$525,2))</f>
        <v/>
      </c>
      <c r="D151" s="1" t="str">
        <f>IF(B151="","",VLOOKUP(B151,'base élèves'!$A$2:$D$525,3))</f>
        <v/>
      </c>
      <c r="E151" s="1" t="str">
        <f>IF(B151="","",VLOOKUP(B151,'base élèves'!$A$2:$D$525,4))</f>
        <v/>
      </c>
      <c r="F151" s="17" t="str">
        <f t="shared" si="10"/>
        <v/>
      </c>
      <c r="G151" s="17" t="str">
        <f t="shared" si="10"/>
        <v/>
      </c>
      <c r="H151" s="17" t="str">
        <f t="shared" si="10"/>
        <v/>
      </c>
      <c r="I151" s="17" t="str">
        <f t="shared" si="10"/>
        <v/>
      </c>
      <c r="J151" s="17" t="str">
        <f t="shared" si="10"/>
        <v/>
      </c>
      <c r="K151" s="17" t="str">
        <f t="shared" si="9"/>
        <v/>
      </c>
      <c r="L151" s="17" t="str">
        <f t="shared" si="9"/>
        <v/>
      </c>
      <c r="M151" s="17" t="str">
        <f t="shared" si="9"/>
        <v/>
      </c>
      <c r="N151" s="17" t="str">
        <f t="shared" si="9"/>
        <v/>
      </c>
      <c r="O151" s="17" t="str">
        <f t="shared" si="9"/>
        <v/>
      </c>
    </row>
    <row r="152" spans="2:15" x14ac:dyDescent="0.2">
      <c r="B152" s="41"/>
      <c r="C152" s="1" t="str">
        <f>IF(B152="","",VLOOKUP(B152,'base élèves'!$A$2:$D$525,2))</f>
        <v/>
      </c>
      <c r="D152" s="1" t="str">
        <f>IF(B152="","",VLOOKUP(B152,'base élèves'!$A$2:$D$525,3))</f>
        <v/>
      </c>
      <c r="E152" s="1" t="str">
        <f>IF(B152="","",VLOOKUP(B152,'base élèves'!$A$2:$D$525,4))</f>
        <v/>
      </c>
      <c r="F152" s="17" t="str">
        <f t="shared" si="10"/>
        <v/>
      </c>
      <c r="G152" s="17" t="str">
        <f t="shared" si="10"/>
        <v/>
      </c>
      <c r="H152" s="17" t="str">
        <f t="shared" si="10"/>
        <v/>
      </c>
      <c r="I152" s="17" t="str">
        <f t="shared" si="10"/>
        <v/>
      </c>
      <c r="J152" s="17" t="str">
        <f t="shared" si="10"/>
        <v/>
      </c>
      <c r="K152" s="17" t="str">
        <f t="shared" si="9"/>
        <v/>
      </c>
      <c r="L152" s="17" t="str">
        <f t="shared" si="9"/>
        <v/>
      </c>
      <c r="M152" s="17" t="str">
        <f t="shared" si="9"/>
        <v/>
      </c>
      <c r="N152" s="17" t="str">
        <f t="shared" si="9"/>
        <v/>
      </c>
      <c r="O152" s="17" t="str">
        <f t="shared" si="9"/>
        <v/>
      </c>
    </row>
    <row r="153" spans="2:15" x14ac:dyDescent="0.2">
      <c r="B153" s="41"/>
      <c r="C153" s="1" t="str">
        <f>IF(B153="","",VLOOKUP(B153,'base élèves'!$A$2:$D$525,2))</f>
        <v/>
      </c>
      <c r="D153" s="1" t="str">
        <f>IF(B153="","",VLOOKUP(B153,'base élèves'!$A$2:$D$525,3))</f>
        <v/>
      </c>
      <c r="E153" s="1" t="str">
        <f>IF(B153="","",VLOOKUP(B153,'base élèves'!$A$2:$D$525,4))</f>
        <v/>
      </c>
      <c r="F153" s="17" t="str">
        <f t="shared" si="10"/>
        <v/>
      </c>
      <c r="G153" s="17" t="str">
        <f t="shared" si="10"/>
        <v/>
      </c>
      <c r="H153" s="17" t="str">
        <f t="shared" si="10"/>
        <v/>
      </c>
      <c r="I153" s="17" t="str">
        <f t="shared" si="10"/>
        <v/>
      </c>
      <c r="J153" s="17" t="str">
        <f t="shared" si="10"/>
        <v/>
      </c>
      <c r="K153" s="17" t="str">
        <f t="shared" ref="K153:O203" si="11">IF($E153=K$9,$A153,"")</f>
        <v/>
      </c>
      <c r="L153" s="17" t="str">
        <f t="shared" si="11"/>
        <v/>
      </c>
      <c r="M153" s="17" t="str">
        <f t="shared" si="11"/>
        <v/>
      </c>
      <c r="N153" s="17" t="str">
        <f t="shared" si="11"/>
        <v/>
      </c>
      <c r="O153" s="17" t="str">
        <f t="shared" si="11"/>
        <v/>
      </c>
    </row>
    <row r="154" spans="2:15" x14ac:dyDescent="0.2">
      <c r="B154" s="41"/>
      <c r="C154" s="1" t="str">
        <f>IF(B154="","",VLOOKUP(B154,'base élèves'!$A$2:$D$525,2))</f>
        <v/>
      </c>
      <c r="D154" s="1" t="str">
        <f>IF(B154="","",VLOOKUP(B154,'base élèves'!$A$2:$D$525,3))</f>
        <v/>
      </c>
      <c r="E154" s="1" t="str">
        <f>IF(B154="","",VLOOKUP(B154,'base élèves'!$A$2:$D$525,4))</f>
        <v/>
      </c>
      <c r="F154" s="17" t="str">
        <f t="shared" ref="F154:J204" si="12">IF($E154=F$9,$A154,"")</f>
        <v/>
      </c>
      <c r="G154" s="17" t="str">
        <f t="shared" si="12"/>
        <v/>
      </c>
      <c r="H154" s="17" t="str">
        <f t="shared" si="12"/>
        <v/>
      </c>
      <c r="I154" s="17" t="str">
        <f t="shared" si="12"/>
        <v/>
      </c>
      <c r="J154" s="17" t="str">
        <f t="shared" si="12"/>
        <v/>
      </c>
      <c r="K154" s="17" t="str">
        <f t="shared" si="11"/>
        <v/>
      </c>
      <c r="L154" s="17" t="str">
        <f t="shared" si="11"/>
        <v/>
      </c>
      <c r="M154" s="17" t="str">
        <f t="shared" si="11"/>
        <v/>
      </c>
      <c r="N154" s="17" t="str">
        <f t="shared" si="11"/>
        <v/>
      </c>
      <c r="O154" s="17" t="str">
        <f t="shared" si="11"/>
        <v/>
      </c>
    </row>
    <row r="155" spans="2:15" x14ac:dyDescent="0.2">
      <c r="B155" s="41"/>
      <c r="C155" s="1" t="str">
        <f>IF(B155="","",VLOOKUP(B155,'base élèves'!$A$2:$D$525,2))</f>
        <v/>
      </c>
      <c r="D155" s="1" t="str">
        <f>IF(B155="","",VLOOKUP(B155,'base élèves'!$A$2:$D$525,3))</f>
        <v/>
      </c>
      <c r="E155" s="1" t="str">
        <f>IF(B155="","",VLOOKUP(B155,'base élèves'!$A$2:$D$525,4))</f>
        <v/>
      </c>
      <c r="F155" s="17" t="str">
        <f t="shared" si="12"/>
        <v/>
      </c>
      <c r="G155" s="17" t="str">
        <f t="shared" si="12"/>
        <v/>
      </c>
      <c r="H155" s="17" t="str">
        <f t="shared" si="12"/>
        <v/>
      </c>
      <c r="I155" s="17" t="str">
        <f t="shared" si="12"/>
        <v/>
      </c>
      <c r="J155" s="17" t="str">
        <f t="shared" si="12"/>
        <v/>
      </c>
      <c r="K155" s="17" t="str">
        <f t="shared" si="11"/>
        <v/>
      </c>
      <c r="L155" s="17" t="str">
        <f t="shared" si="11"/>
        <v/>
      </c>
      <c r="M155" s="17" t="str">
        <f t="shared" si="11"/>
        <v/>
      </c>
      <c r="N155" s="17" t="str">
        <f t="shared" si="11"/>
        <v/>
      </c>
      <c r="O155" s="17" t="str">
        <f t="shared" si="11"/>
        <v/>
      </c>
    </row>
    <row r="156" spans="2:15" x14ac:dyDescent="0.2">
      <c r="B156" s="41"/>
      <c r="C156" s="1" t="str">
        <f>IF(B156="","",VLOOKUP(B156,'base élèves'!$A$2:$D$525,2))</f>
        <v/>
      </c>
      <c r="D156" s="1" t="str">
        <f>IF(B156="","",VLOOKUP(B156,'base élèves'!$A$2:$D$525,3))</f>
        <v/>
      </c>
      <c r="E156" s="1" t="str">
        <f>IF(B156="","",VLOOKUP(B156,'base élèves'!$A$2:$D$525,4))</f>
        <v/>
      </c>
      <c r="F156" s="17" t="str">
        <f t="shared" si="12"/>
        <v/>
      </c>
      <c r="G156" s="17" t="str">
        <f t="shared" si="12"/>
        <v/>
      </c>
      <c r="H156" s="17" t="str">
        <f t="shared" si="12"/>
        <v/>
      </c>
      <c r="I156" s="17" t="str">
        <f t="shared" si="12"/>
        <v/>
      </c>
      <c r="J156" s="17" t="str">
        <f t="shared" si="12"/>
        <v/>
      </c>
      <c r="K156" s="17" t="str">
        <f t="shared" si="11"/>
        <v/>
      </c>
      <c r="L156" s="17" t="str">
        <f t="shared" si="11"/>
        <v/>
      </c>
      <c r="M156" s="17" t="str">
        <f t="shared" si="11"/>
        <v/>
      </c>
      <c r="N156" s="17" t="str">
        <f t="shared" si="11"/>
        <v/>
      </c>
      <c r="O156" s="17" t="str">
        <f t="shared" si="11"/>
        <v/>
      </c>
    </row>
    <row r="157" spans="2:15" x14ac:dyDescent="0.2">
      <c r="B157" s="41"/>
      <c r="C157" s="1" t="str">
        <f>IF(B157="","",VLOOKUP(B157,'base élèves'!$A$2:$D$525,2))</f>
        <v/>
      </c>
      <c r="D157" s="1" t="str">
        <f>IF(B157="","",VLOOKUP(B157,'base élèves'!$A$2:$D$525,3))</f>
        <v/>
      </c>
      <c r="E157" s="1" t="str">
        <f>IF(B157="","",VLOOKUP(B157,'base élèves'!$A$2:$D$525,4))</f>
        <v/>
      </c>
      <c r="F157" s="17" t="str">
        <f t="shared" si="12"/>
        <v/>
      </c>
      <c r="G157" s="17" t="str">
        <f t="shared" si="12"/>
        <v/>
      </c>
      <c r="H157" s="17" t="str">
        <f t="shared" si="12"/>
        <v/>
      </c>
      <c r="I157" s="17" t="str">
        <f t="shared" si="12"/>
        <v/>
      </c>
      <c r="J157" s="17" t="str">
        <f t="shared" si="12"/>
        <v/>
      </c>
      <c r="K157" s="17" t="str">
        <f t="shared" si="11"/>
        <v/>
      </c>
      <c r="L157" s="17" t="str">
        <f t="shared" si="11"/>
        <v/>
      </c>
      <c r="M157" s="17" t="str">
        <f t="shared" si="11"/>
        <v/>
      </c>
      <c r="N157" s="17" t="str">
        <f t="shared" si="11"/>
        <v/>
      </c>
      <c r="O157" s="17" t="str">
        <f t="shared" si="11"/>
        <v/>
      </c>
    </row>
    <row r="158" spans="2:15" x14ac:dyDescent="0.2">
      <c r="B158" s="41"/>
      <c r="C158" s="1" t="str">
        <f>IF(B158="","",VLOOKUP(B158,'base élèves'!$A$2:$D$525,2))</f>
        <v/>
      </c>
      <c r="D158" s="1" t="str">
        <f>IF(B158="","",VLOOKUP(B158,'base élèves'!$A$2:$D$525,3))</f>
        <v/>
      </c>
      <c r="E158" s="1" t="str">
        <f>IF(B158="","",VLOOKUP(B158,'base élèves'!$A$2:$D$525,4))</f>
        <v/>
      </c>
      <c r="F158" s="17" t="str">
        <f t="shared" si="12"/>
        <v/>
      </c>
      <c r="G158" s="17" t="str">
        <f t="shared" si="12"/>
        <v/>
      </c>
      <c r="H158" s="17" t="str">
        <f t="shared" si="12"/>
        <v/>
      </c>
      <c r="I158" s="17" t="str">
        <f t="shared" si="12"/>
        <v/>
      </c>
      <c r="J158" s="17" t="str">
        <f t="shared" si="12"/>
        <v/>
      </c>
      <c r="K158" s="17" t="str">
        <f t="shared" si="11"/>
        <v/>
      </c>
      <c r="L158" s="17" t="str">
        <f t="shared" si="11"/>
        <v/>
      </c>
      <c r="M158" s="17" t="str">
        <f t="shared" si="11"/>
        <v/>
      </c>
      <c r="N158" s="17" t="str">
        <f t="shared" si="11"/>
        <v/>
      </c>
      <c r="O158" s="17" t="str">
        <f t="shared" si="11"/>
        <v/>
      </c>
    </row>
    <row r="159" spans="2:15" x14ac:dyDescent="0.2">
      <c r="B159" s="41"/>
      <c r="C159" s="1" t="str">
        <f>IF(B159="","",VLOOKUP(B159,'base élèves'!$A$2:$D$525,2))</f>
        <v/>
      </c>
      <c r="D159" s="1" t="str">
        <f>IF(B159="","",VLOOKUP(B159,'base élèves'!$A$2:$D$525,3))</f>
        <v/>
      </c>
      <c r="E159" s="1" t="str">
        <f>IF(B159="","",VLOOKUP(B159,'base élèves'!$A$2:$D$525,4))</f>
        <v/>
      </c>
      <c r="F159" s="17" t="str">
        <f t="shared" si="12"/>
        <v/>
      </c>
      <c r="G159" s="17" t="str">
        <f t="shared" si="12"/>
        <v/>
      </c>
      <c r="H159" s="17" t="str">
        <f t="shared" si="12"/>
        <v/>
      </c>
      <c r="I159" s="17" t="str">
        <f t="shared" si="12"/>
        <v/>
      </c>
      <c r="J159" s="17" t="str">
        <f t="shared" si="12"/>
        <v/>
      </c>
      <c r="K159" s="17" t="str">
        <f t="shared" si="11"/>
        <v/>
      </c>
      <c r="L159" s="17" t="str">
        <f t="shared" si="11"/>
        <v/>
      </c>
      <c r="M159" s="17" t="str">
        <f t="shared" si="11"/>
        <v/>
      </c>
      <c r="N159" s="17" t="str">
        <f t="shared" si="11"/>
        <v/>
      </c>
      <c r="O159" s="17" t="str">
        <f t="shared" si="11"/>
        <v/>
      </c>
    </row>
    <row r="160" spans="2:15" x14ac:dyDescent="0.2">
      <c r="B160" s="41"/>
      <c r="C160" s="1" t="str">
        <f>IF(B160="","",VLOOKUP(B160,'base élèves'!$A$2:$D$525,2))</f>
        <v/>
      </c>
      <c r="D160" s="1" t="str">
        <f>IF(B160="","",VLOOKUP(B160,'base élèves'!$A$2:$D$525,3))</f>
        <v/>
      </c>
      <c r="E160" s="1" t="str">
        <f>IF(B160="","",VLOOKUP(B160,'base élèves'!$A$2:$D$525,4))</f>
        <v/>
      </c>
      <c r="F160" s="17" t="str">
        <f t="shared" si="12"/>
        <v/>
      </c>
      <c r="G160" s="17" t="str">
        <f t="shared" si="12"/>
        <v/>
      </c>
      <c r="H160" s="17" t="str">
        <f t="shared" si="12"/>
        <v/>
      </c>
      <c r="I160" s="17" t="str">
        <f t="shared" si="12"/>
        <v/>
      </c>
      <c r="J160" s="17" t="str">
        <f t="shared" si="12"/>
        <v/>
      </c>
      <c r="K160" s="17" t="str">
        <f t="shared" si="11"/>
        <v/>
      </c>
      <c r="L160" s="17" t="str">
        <f t="shared" si="11"/>
        <v/>
      </c>
      <c r="M160" s="17" t="str">
        <f t="shared" si="11"/>
        <v/>
      </c>
      <c r="N160" s="17" t="str">
        <f t="shared" si="11"/>
        <v/>
      </c>
      <c r="O160" s="17" t="str">
        <f t="shared" si="11"/>
        <v/>
      </c>
    </row>
    <row r="161" spans="2:15" x14ac:dyDescent="0.2">
      <c r="B161" s="41"/>
      <c r="C161" s="1" t="str">
        <f>IF(B161="","",VLOOKUP(B161,'base élèves'!$A$2:$D$525,2))</f>
        <v/>
      </c>
      <c r="D161" s="1" t="str">
        <f>IF(B161="","",VLOOKUP(B161,'base élèves'!$A$2:$D$525,3))</f>
        <v/>
      </c>
      <c r="E161" s="1" t="str">
        <f>IF(B161="","",VLOOKUP(B161,'base élèves'!$A$2:$D$525,4))</f>
        <v/>
      </c>
      <c r="F161" s="17" t="str">
        <f t="shared" si="12"/>
        <v/>
      </c>
      <c r="G161" s="17" t="str">
        <f t="shared" si="12"/>
        <v/>
      </c>
      <c r="H161" s="17" t="str">
        <f t="shared" si="12"/>
        <v/>
      </c>
      <c r="I161" s="17" t="str">
        <f t="shared" si="12"/>
        <v/>
      </c>
      <c r="J161" s="17" t="str">
        <f t="shared" si="12"/>
        <v/>
      </c>
      <c r="K161" s="17" t="str">
        <f t="shared" si="11"/>
        <v/>
      </c>
      <c r="L161" s="17" t="str">
        <f t="shared" si="11"/>
        <v/>
      </c>
      <c r="M161" s="17" t="str">
        <f t="shared" si="11"/>
        <v/>
      </c>
      <c r="N161" s="17" t="str">
        <f t="shared" si="11"/>
        <v/>
      </c>
      <c r="O161" s="17" t="str">
        <f t="shared" si="11"/>
        <v/>
      </c>
    </row>
    <row r="162" spans="2:15" x14ac:dyDescent="0.2">
      <c r="B162" s="41"/>
      <c r="C162" s="1" t="str">
        <f>IF(B162="","",VLOOKUP(B162,'base élèves'!$A$2:$D$525,2))</f>
        <v/>
      </c>
      <c r="D162" s="1" t="str">
        <f>IF(B162="","",VLOOKUP(B162,'base élèves'!$A$2:$D$525,3))</f>
        <v/>
      </c>
      <c r="E162" s="1" t="str">
        <f>IF(B162="","",VLOOKUP(B162,'base élèves'!$A$2:$D$525,4))</f>
        <v/>
      </c>
      <c r="F162" s="17" t="str">
        <f t="shared" si="12"/>
        <v/>
      </c>
      <c r="G162" s="17" t="str">
        <f t="shared" si="12"/>
        <v/>
      </c>
      <c r="H162" s="17" t="str">
        <f t="shared" si="12"/>
        <v/>
      </c>
      <c r="I162" s="17" t="str">
        <f t="shared" si="12"/>
        <v/>
      </c>
      <c r="J162" s="17" t="str">
        <f t="shared" si="12"/>
        <v/>
      </c>
      <c r="K162" s="17" t="str">
        <f t="shared" si="11"/>
        <v/>
      </c>
      <c r="L162" s="17" t="str">
        <f t="shared" si="11"/>
        <v/>
      </c>
      <c r="M162" s="17" t="str">
        <f t="shared" si="11"/>
        <v/>
      </c>
      <c r="N162" s="17" t="str">
        <f t="shared" si="11"/>
        <v/>
      </c>
      <c r="O162" s="17" t="str">
        <f t="shared" si="11"/>
        <v/>
      </c>
    </row>
    <row r="163" spans="2:15" x14ac:dyDescent="0.2">
      <c r="B163" s="41"/>
      <c r="C163" s="1" t="str">
        <f>IF(B163="","",VLOOKUP(B163,'base élèves'!$A$2:$D$525,2))</f>
        <v/>
      </c>
      <c r="D163" s="1" t="str">
        <f>IF(B163="","",VLOOKUP(B163,'base élèves'!$A$2:$D$525,3))</f>
        <v/>
      </c>
      <c r="E163" s="1" t="str">
        <f>IF(B163="","",VLOOKUP(B163,'base élèves'!$A$2:$D$525,4))</f>
        <v/>
      </c>
      <c r="F163" s="17" t="str">
        <f t="shared" si="12"/>
        <v/>
      </c>
      <c r="G163" s="17" t="str">
        <f t="shared" si="12"/>
        <v/>
      </c>
      <c r="H163" s="17" t="str">
        <f t="shared" si="12"/>
        <v/>
      </c>
      <c r="I163" s="17" t="str">
        <f t="shared" si="12"/>
        <v/>
      </c>
      <c r="J163" s="17" t="str">
        <f t="shared" si="12"/>
        <v/>
      </c>
      <c r="K163" s="17" t="str">
        <f t="shared" si="11"/>
        <v/>
      </c>
      <c r="L163" s="17" t="str">
        <f t="shared" si="11"/>
        <v/>
      </c>
      <c r="M163" s="17" t="str">
        <f t="shared" si="11"/>
        <v/>
      </c>
      <c r="N163" s="17" t="str">
        <f t="shared" si="11"/>
        <v/>
      </c>
      <c r="O163" s="17" t="str">
        <f t="shared" si="11"/>
        <v/>
      </c>
    </row>
    <row r="164" spans="2:15" x14ac:dyDescent="0.2">
      <c r="B164" s="41"/>
      <c r="C164" s="1" t="str">
        <f>IF(B164="","",VLOOKUP(B164,'base élèves'!$A$2:$D$525,2))</f>
        <v/>
      </c>
      <c r="D164" s="1" t="str">
        <f>IF(B164="","",VLOOKUP(B164,'base élèves'!$A$2:$D$525,3))</f>
        <v/>
      </c>
      <c r="E164" s="1" t="str">
        <f>IF(B164="","",VLOOKUP(B164,'base élèves'!$A$2:$D$525,4))</f>
        <v/>
      </c>
      <c r="F164" s="17" t="str">
        <f t="shared" si="12"/>
        <v/>
      </c>
      <c r="G164" s="17" t="str">
        <f t="shared" si="12"/>
        <v/>
      </c>
      <c r="H164" s="17" t="str">
        <f t="shared" si="12"/>
        <v/>
      </c>
      <c r="I164" s="17" t="str">
        <f t="shared" si="12"/>
        <v/>
      </c>
      <c r="J164" s="17" t="str">
        <f t="shared" si="12"/>
        <v/>
      </c>
      <c r="K164" s="17" t="str">
        <f t="shared" si="11"/>
        <v/>
      </c>
      <c r="L164" s="17" t="str">
        <f t="shared" si="11"/>
        <v/>
      </c>
      <c r="M164" s="17" t="str">
        <f t="shared" si="11"/>
        <v/>
      </c>
      <c r="N164" s="17" t="str">
        <f t="shared" si="11"/>
        <v/>
      </c>
      <c r="O164" s="17" t="str">
        <f t="shared" si="11"/>
        <v/>
      </c>
    </row>
    <row r="165" spans="2:15" x14ac:dyDescent="0.2">
      <c r="B165" s="41"/>
      <c r="C165" s="1" t="str">
        <f>IF(B165="","",VLOOKUP(B165,'base élèves'!$A$2:$D$525,2))</f>
        <v/>
      </c>
      <c r="D165" s="1" t="str">
        <f>IF(B165="","",VLOOKUP(B165,'base élèves'!$A$2:$D$525,3))</f>
        <v/>
      </c>
      <c r="E165" s="1" t="str">
        <f>IF(B165="","",VLOOKUP(B165,'base élèves'!$A$2:$D$525,4))</f>
        <v/>
      </c>
      <c r="F165" s="17" t="str">
        <f t="shared" si="12"/>
        <v/>
      </c>
      <c r="G165" s="17" t="str">
        <f t="shared" si="12"/>
        <v/>
      </c>
      <c r="H165" s="17" t="str">
        <f t="shared" si="12"/>
        <v/>
      </c>
      <c r="I165" s="17" t="str">
        <f t="shared" si="12"/>
        <v/>
      </c>
      <c r="J165" s="17" t="str">
        <f t="shared" si="12"/>
        <v/>
      </c>
      <c r="K165" s="17" t="str">
        <f t="shared" si="11"/>
        <v/>
      </c>
      <c r="L165" s="17" t="str">
        <f t="shared" si="11"/>
        <v/>
      </c>
      <c r="M165" s="17" t="str">
        <f t="shared" si="11"/>
        <v/>
      </c>
      <c r="N165" s="17" t="str">
        <f t="shared" si="11"/>
        <v/>
      </c>
      <c r="O165" s="17" t="str">
        <f t="shared" si="11"/>
        <v/>
      </c>
    </row>
    <row r="166" spans="2:15" x14ac:dyDescent="0.2">
      <c r="B166" s="41"/>
      <c r="C166" s="1" t="str">
        <f>IF(B166="","",VLOOKUP(B166,'base élèves'!$A$2:$D$525,2))</f>
        <v/>
      </c>
      <c r="D166" s="1" t="str">
        <f>IF(B166="","",VLOOKUP(B166,'base élèves'!$A$2:$D$525,3))</f>
        <v/>
      </c>
      <c r="E166" s="1" t="str">
        <f>IF(B166="","",VLOOKUP(B166,'base élèves'!$A$2:$D$525,4))</f>
        <v/>
      </c>
      <c r="F166" s="17" t="str">
        <f t="shared" si="12"/>
        <v/>
      </c>
      <c r="G166" s="17" t="str">
        <f t="shared" si="12"/>
        <v/>
      </c>
      <c r="H166" s="17" t="str">
        <f t="shared" si="12"/>
        <v/>
      </c>
      <c r="I166" s="17" t="str">
        <f t="shared" si="12"/>
        <v/>
      </c>
      <c r="J166" s="17" t="str">
        <f t="shared" si="12"/>
        <v/>
      </c>
      <c r="K166" s="17" t="str">
        <f t="shared" si="11"/>
        <v/>
      </c>
      <c r="L166" s="17" t="str">
        <f t="shared" si="11"/>
        <v/>
      </c>
      <c r="M166" s="17" t="str">
        <f t="shared" si="11"/>
        <v/>
      </c>
      <c r="N166" s="17" t="str">
        <f t="shared" si="11"/>
        <v/>
      </c>
      <c r="O166" s="17" t="str">
        <f t="shared" si="11"/>
        <v/>
      </c>
    </row>
    <row r="167" spans="2:15" x14ac:dyDescent="0.2">
      <c r="B167" s="41"/>
      <c r="C167" s="1" t="str">
        <f>IF(B167="","",VLOOKUP(B167,'base élèves'!$A$2:$D$525,2))</f>
        <v/>
      </c>
      <c r="D167" s="1" t="str">
        <f>IF(B167="","",VLOOKUP(B167,'base élèves'!$A$2:$D$525,3))</f>
        <v/>
      </c>
      <c r="E167" s="1" t="str">
        <f>IF(B167="","",VLOOKUP(B167,'base élèves'!$A$2:$D$525,4))</f>
        <v/>
      </c>
      <c r="F167" s="17" t="str">
        <f t="shared" si="12"/>
        <v/>
      </c>
      <c r="G167" s="17" t="str">
        <f t="shared" si="12"/>
        <v/>
      </c>
      <c r="H167" s="17" t="str">
        <f t="shared" si="12"/>
        <v/>
      </c>
      <c r="I167" s="17" t="str">
        <f t="shared" si="12"/>
        <v/>
      </c>
      <c r="J167" s="17" t="str">
        <f t="shared" si="12"/>
        <v/>
      </c>
      <c r="K167" s="17" t="str">
        <f t="shared" si="11"/>
        <v/>
      </c>
      <c r="L167" s="17" t="str">
        <f t="shared" si="11"/>
        <v/>
      </c>
      <c r="M167" s="17" t="str">
        <f t="shared" si="11"/>
        <v/>
      </c>
      <c r="N167" s="17" t="str">
        <f t="shared" si="11"/>
        <v/>
      </c>
      <c r="O167" s="17" t="str">
        <f t="shared" si="11"/>
        <v/>
      </c>
    </row>
    <row r="168" spans="2:15" x14ac:dyDescent="0.2">
      <c r="B168" s="41"/>
      <c r="C168" s="1" t="str">
        <f>IF(B168="","",VLOOKUP(B168,'base élèves'!$A$2:$D$525,2))</f>
        <v/>
      </c>
      <c r="D168" s="1" t="str">
        <f>IF(B168="","",VLOOKUP(B168,'base élèves'!$A$2:$D$525,3))</f>
        <v/>
      </c>
      <c r="E168" s="1" t="str">
        <f>IF(B168="","",VLOOKUP(B168,'base élèves'!$A$2:$D$525,4))</f>
        <v/>
      </c>
      <c r="F168" s="17" t="str">
        <f t="shared" si="12"/>
        <v/>
      </c>
      <c r="G168" s="17" t="str">
        <f t="shared" si="12"/>
        <v/>
      </c>
      <c r="H168" s="17" t="str">
        <f t="shared" si="12"/>
        <v/>
      </c>
      <c r="I168" s="17" t="str">
        <f t="shared" si="12"/>
        <v/>
      </c>
      <c r="J168" s="17" t="str">
        <f t="shared" si="12"/>
        <v/>
      </c>
      <c r="K168" s="17" t="str">
        <f t="shared" si="11"/>
        <v/>
      </c>
      <c r="L168" s="17" t="str">
        <f t="shared" si="11"/>
        <v/>
      </c>
      <c r="M168" s="17" t="str">
        <f t="shared" si="11"/>
        <v/>
      </c>
      <c r="N168" s="17" t="str">
        <f t="shared" si="11"/>
        <v/>
      </c>
      <c r="O168" s="17" t="str">
        <f t="shared" si="11"/>
        <v/>
      </c>
    </row>
    <row r="169" spans="2:15" x14ac:dyDescent="0.2">
      <c r="B169" s="41"/>
      <c r="C169" s="1" t="str">
        <f>IF(B169="","",VLOOKUP(B169,'base élèves'!$A$2:$D$525,2))</f>
        <v/>
      </c>
      <c r="D169" s="1" t="str">
        <f>IF(B169="","",VLOOKUP(B169,'base élèves'!$A$2:$D$525,3))</f>
        <v/>
      </c>
      <c r="E169" s="1" t="str">
        <f>IF(B169="","",VLOOKUP(B169,'base élèves'!$A$2:$D$525,4))</f>
        <v/>
      </c>
      <c r="F169" s="17" t="str">
        <f t="shared" si="12"/>
        <v/>
      </c>
      <c r="G169" s="17" t="str">
        <f t="shared" si="12"/>
        <v/>
      </c>
      <c r="H169" s="17" t="str">
        <f t="shared" si="12"/>
        <v/>
      </c>
      <c r="I169" s="17" t="str">
        <f t="shared" si="12"/>
        <v/>
      </c>
      <c r="J169" s="17" t="str">
        <f t="shared" si="12"/>
        <v/>
      </c>
      <c r="K169" s="17" t="str">
        <f t="shared" si="11"/>
        <v/>
      </c>
      <c r="L169" s="17" t="str">
        <f t="shared" si="11"/>
        <v/>
      </c>
      <c r="M169" s="17" t="str">
        <f t="shared" si="11"/>
        <v/>
      </c>
      <c r="N169" s="17" t="str">
        <f t="shared" si="11"/>
        <v/>
      </c>
      <c r="O169" s="17" t="str">
        <f t="shared" si="11"/>
        <v/>
      </c>
    </row>
    <row r="170" spans="2:15" x14ac:dyDescent="0.2">
      <c r="B170" s="41"/>
      <c r="C170" s="1" t="str">
        <f>IF(B170="","",VLOOKUP(B170,'base élèves'!$A$2:$D$525,2))</f>
        <v/>
      </c>
      <c r="D170" s="1" t="str">
        <f>IF(B170="","",VLOOKUP(B170,'base élèves'!$A$2:$D$525,3))</f>
        <v/>
      </c>
      <c r="E170" s="1" t="str">
        <f>IF(B170="","",VLOOKUP(B170,'base élèves'!$A$2:$D$525,4))</f>
        <v/>
      </c>
      <c r="F170" s="17" t="str">
        <f t="shared" si="12"/>
        <v/>
      </c>
      <c r="G170" s="17" t="str">
        <f t="shared" si="12"/>
        <v/>
      </c>
      <c r="H170" s="17" t="str">
        <f t="shared" si="12"/>
        <v/>
      </c>
      <c r="I170" s="17" t="str">
        <f t="shared" si="12"/>
        <v/>
      </c>
      <c r="J170" s="17" t="str">
        <f t="shared" si="12"/>
        <v/>
      </c>
      <c r="K170" s="17" t="str">
        <f t="shared" si="11"/>
        <v/>
      </c>
      <c r="L170" s="17" t="str">
        <f t="shared" si="11"/>
        <v/>
      </c>
      <c r="M170" s="17" t="str">
        <f t="shared" si="11"/>
        <v/>
      </c>
      <c r="N170" s="17" t="str">
        <f t="shared" si="11"/>
        <v/>
      </c>
      <c r="O170" s="17" t="str">
        <f t="shared" si="11"/>
        <v/>
      </c>
    </row>
    <row r="171" spans="2:15" x14ac:dyDescent="0.2">
      <c r="B171" s="41"/>
      <c r="C171" s="1" t="str">
        <f>IF(B171="","",VLOOKUP(B171,'base élèves'!$A$2:$D$525,2))</f>
        <v/>
      </c>
      <c r="D171" s="1" t="str">
        <f>IF(B171="","",VLOOKUP(B171,'base élèves'!$A$2:$D$525,3))</f>
        <v/>
      </c>
      <c r="E171" s="1" t="str">
        <f>IF(B171="","",VLOOKUP(B171,'base élèves'!$A$2:$D$525,4))</f>
        <v/>
      </c>
      <c r="F171" s="17" t="str">
        <f t="shared" si="12"/>
        <v/>
      </c>
      <c r="G171" s="17" t="str">
        <f t="shared" si="12"/>
        <v/>
      </c>
      <c r="H171" s="17" t="str">
        <f t="shared" si="12"/>
        <v/>
      </c>
      <c r="I171" s="17" t="str">
        <f t="shared" si="12"/>
        <v/>
      </c>
      <c r="J171" s="17" t="str">
        <f t="shared" si="12"/>
        <v/>
      </c>
      <c r="K171" s="17" t="str">
        <f t="shared" si="11"/>
        <v/>
      </c>
      <c r="L171" s="17" t="str">
        <f t="shared" si="11"/>
        <v/>
      </c>
      <c r="M171" s="17" t="str">
        <f t="shared" si="11"/>
        <v/>
      </c>
      <c r="N171" s="17" t="str">
        <f t="shared" si="11"/>
        <v/>
      </c>
      <c r="O171" s="17" t="str">
        <f t="shared" si="11"/>
        <v/>
      </c>
    </row>
    <row r="172" spans="2:15" x14ac:dyDescent="0.2">
      <c r="B172" s="41"/>
      <c r="C172" s="1" t="str">
        <f>IF(B172="","",VLOOKUP(B172,'base élèves'!$A$2:$D$525,2))</f>
        <v/>
      </c>
      <c r="D172" s="1" t="str">
        <f>IF(B172="","",VLOOKUP(B172,'base élèves'!$A$2:$D$525,3))</f>
        <v/>
      </c>
      <c r="E172" s="1" t="str">
        <f>IF(B172="","",VLOOKUP(B172,'base élèves'!$A$2:$D$525,4))</f>
        <v/>
      </c>
      <c r="F172" s="17" t="str">
        <f t="shared" si="12"/>
        <v/>
      </c>
      <c r="G172" s="17" t="str">
        <f t="shared" si="12"/>
        <v/>
      </c>
      <c r="H172" s="17" t="str">
        <f t="shared" si="12"/>
        <v/>
      </c>
      <c r="I172" s="17" t="str">
        <f t="shared" si="12"/>
        <v/>
      </c>
      <c r="J172" s="17" t="str">
        <f t="shared" si="12"/>
        <v/>
      </c>
      <c r="K172" s="17" t="str">
        <f t="shared" si="11"/>
        <v/>
      </c>
      <c r="L172" s="17" t="str">
        <f t="shared" si="11"/>
        <v/>
      </c>
      <c r="M172" s="17" t="str">
        <f t="shared" si="11"/>
        <v/>
      </c>
      <c r="N172" s="17" t="str">
        <f t="shared" si="11"/>
        <v/>
      </c>
      <c r="O172" s="17" t="str">
        <f t="shared" si="11"/>
        <v/>
      </c>
    </row>
    <row r="173" spans="2:15" x14ac:dyDescent="0.2">
      <c r="B173" s="41"/>
      <c r="C173" s="1" t="str">
        <f>IF(B173="","",VLOOKUP(B173,'base élèves'!$A$2:$D$525,2))</f>
        <v/>
      </c>
      <c r="D173" s="1" t="str">
        <f>IF(B173="","",VLOOKUP(B173,'base élèves'!$A$2:$D$525,3))</f>
        <v/>
      </c>
      <c r="E173" s="1" t="str">
        <f>IF(B173="","",VLOOKUP(B173,'base élèves'!$A$2:$D$525,4))</f>
        <v/>
      </c>
      <c r="F173" s="17" t="str">
        <f t="shared" si="12"/>
        <v/>
      </c>
      <c r="G173" s="17" t="str">
        <f t="shared" si="12"/>
        <v/>
      </c>
      <c r="H173" s="17" t="str">
        <f t="shared" si="12"/>
        <v/>
      </c>
      <c r="I173" s="17" t="str">
        <f t="shared" si="12"/>
        <v/>
      </c>
      <c r="J173" s="17" t="str">
        <f t="shared" si="12"/>
        <v/>
      </c>
      <c r="K173" s="17" t="str">
        <f t="shared" si="11"/>
        <v/>
      </c>
      <c r="L173" s="17" t="str">
        <f t="shared" si="11"/>
        <v/>
      </c>
      <c r="M173" s="17" t="str">
        <f t="shared" si="11"/>
        <v/>
      </c>
      <c r="N173" s="17" t="str">
        <f t="shared" si="11"/>
        <v/>
      </c>
      <c r="O173" s="17" t="str">
        <f t="shared" si="11"/>
        <v/>
      </c>
    </row>
    <row r="174" spans="2:15" x14ac:dyDescent="0.2">
      <c r="B174" s="41"/>
      <c r="C174" s="1" t="str">
        <f>IF(B174="","",VLOOKUP(B174,'base élèves'!$A$2:$D$525,2))</f>
        <v/>
      </c>
      <c r="D174" s="1" t="str">
        <f>IF(B174="","",VLOOKUP(B174,'base élèves'!$A$2:$D$525,3))</f>
        <v/>
      </c>
      <c r="E174" s="1" t="str">
        <f>IF(B174="","",VLOOKUP(B174,'base élèves'!$A$2:$D$525,4))</f>
        <v/>
      </c>
      <c r="F174" s="17" t="str">
        <f t="shared" si="12"/>
        <v/>
      </c>
      <c r="G174" s="17" t="str">
        <f t="shared" si="12"/>
        <v/>
      </c>
      <c r="H174" s="17" t="str">
        <f t="shared" si="12"/>
        <v/>
      </c>
      <c r="I174" s="17" t="str">
        <f t="shared" si="12"/>
        <v/>
      </c>
      <c r="J174" s="17" t="str">
        <f t="shared" si="12"/>
        <v/>
      </c>
      <c r="K174" s="17" t="str">
        <f t="shared" si="11"/>
        <v/>
      </c>
      <c r="L174" s="17" t="str">
        <f t="shared" si="11"/>
        <v/>
      </c>
      <c r="M174" s="17" t="str">
        <f t="shared" si="11"/>
        <v/>
      </c>
      <c r="N174" s="17" t="str">
        <f t="shared" si="11"/>
        <v/>
      </c>
      <c r="O174" s="17" t="str">
        <f t="shared" si="11"/>
        <v/>
      </c>
    </row>
    <row r="175" spans="2:15" x14ac:dyDescent="0.2">
      <c r="B175" s="41"/>
      <c r="C175" s="1" t="str">
        <f>IF(B175="","",VLOOKUP(B175,'base élèves'!$A$2:$D$525,2))</f>
        <v/>
      </c>
      <c r="D175" s="1" t="str">
        <f>IF(B175="","",VLOOKUP(B175,'base élèves'!$A$2:$D$525,3))</f>
        <v/>
      </c>
      <c r="E175" s="1" t="str">
        <f>IF(B175="","",VLOOKUP(B175,'base élèves'!$A$2:$D$525,4))</f>
        <v/>
      </c>
      <c r="F175" s="17" t="str">
        <f t="shared" si="12"/>
        <v/>
      </c>
      <c r="G175" s="17" t="str">
        <f t="shared" si="12"/>
        <v/>
      </c>
      <c r="H175" s="17" t="str">
        <f t="shared" si="12"/>
        <v/>
      </c>
      <c r="I175" s="17" t="str">
        <f t="shared" si="12"/>
        <v/>
      </c>
      <c r="J175" s="17" t="str">
        <f t="shared" si="12"/>
        <v/>
      </c>
      <c r="K175" s="17" t="str">
        <f t="shared" si="11"/>
        <v/>
      </c>
      <c r="L175" s="17" t="str">
        <f t="shared" si="11"/>
        <v/>
      </c>
      <c r="M175" s="17" t="str">
        <f t="shared" si="11"/>
        <v/>
      </c>
      <c r="N175" s="17" t="str">
        <f t="shared" si="11"/>
        <v/>
      </c>
      <c r="O175" s="17" t="str">
        <f t="shared" si="11"/>
        <v/>
      </c>
    </row>
    <row r="176" spans="2:15" x14ac:dyDescent="0.2">
      <c r="B176" s="41"/>
      <c r="C176" s="1" t="str">
        <f>IF(B176="","",VLOOKUP(B176,'base élèves'!$A$2:$D$525,2))</f>
        <v/>
      </c>
      <c r="D176" s="1" t="str">
        <f>IF(B176="","",VLOOKUP(B176,'base élèves'!$A$2:$D$525,3))</f>
        <v/>
      </c>
      <c r="E176" s="1" t="str">
        <f>IF(B176="","",VLOOKUP(B176,'base élèves'!$A$2:$D$525,4))</f>
        <v/>
      </c>
      <c r="F176" s="17" t="str">
        <f t="shared" si="12"/>
        <v/>
      </c>
      <c r="G176" s="17" t="str">
        <f t="shared" si="12"/>
        <v/>
      </c>
      <c r="H176" s="17" t="str">
        <f t="shared" si="12"/>
        <v/>
      </c>
      <c r="I176" s="17" t="str">
        <f t="shared" si="12"/>
        <v/>
      </c>
      <c r="J176" s="17" t="str">
        <f t="shared" si="12"/>
        <v/>
      </c>
      <c r="K176" s="17" t="str">
        <f t="shared" si="11"/>
        <v/>
      </c>
      <c r="L176" s="17" t="str">
        <f t="shared" si="11"/>
        <v/>
      </c>
      <c r="M176" s="17" t="str">
        <f t="shared" si="11"/>
        <v/>
      </c>
      <c r="N176" s="17" t="str">
        <f t="shared" si="11"/>
        <v/>
      </c>
      <c r="O176" s="17" t="str">
        <f t="shared" si="11"/>
        <v/>
      </c>
    </row>
    <row r="177" spans="2:15" x14ac:dyDescent="0.2">
      <c r="B177" s="41"/>
      <c r="C177" s="1" t="str">
        <f>IF(B177="","",VLOOKUP(B177,'base élèves'!$A$2:$D$525,2))</f>
        <v/>
      </c>
      <c r="D177" s="1" t="str">
        <f>IF(B177="","",VLOOKUP(B177,'base élèves'!$A$2:$D$525,3))</f>
        <v/>
      </c>
      <c r="E177" s="1" t="str">
        <f>IF(B177="","",VLOOKUP(B177,'base élèves'!$A$2:$D$525,4))</f>
        <v/>
      </c>
      <c r="F177" s="17" t="str">
        <f t="shared" si="12"/>
        <v/>
      </c>
      <c r="G177" s="17" t="str">
        <f t="shared" si="12"/>
        <v/>
      </c>
      <c r="H177" s="17" t="str">
        <f t="shared" si="12"/>
        <v/>
      </c>
      <c r="I177" s="17" t="str">
        <f t="shared" si="12"/>
        <v/>
      </c>
      <c r="J177" s="17" t="str">
        <f t="shared" si="12"/>
        <v/>
      </c>
      <c r="K177" s="17" t="str">
        <f t="shared" si="11"/>
        <v/>
      </c>
      <c r="L177" s="17" t="str">
        <f t="shared" si="11"/>
        <v/>
      </c>
      <c r="M177" s="17" t="str">
        <f t="shared" si="11"/>
        <v/>
      </c>
      <c r="N177" s="17" t="str">
        <f t="shared" si="11"/>
        <v/>
      </c>
      <c r="O177" s="17" t="str">
        <f t="shared" si="11"/>
        <v/>
      </c>
    </row>
    <row r="178" spans="2:15" x14ac:dyDescent="0.2">
      <c r="B178" s="41"/>
      <c r="C178" s="1" t="str">
        <f>IF(B178="","",VLOOKUP(B178,'base élèves'!$A$2:$D$525,2))</f>
        <v/>
      </c>
      <c r="D178" s="1" t="str">
        <f>IF(B178="","",VLOOKUP(B178,'base élèves'!$A$2:$D$525,3))</f>
        <v/>
      </c>
      <c r="E178" s="1" t="str">
        <f>IF(B178="","",VLOOKUP(B178,'base élèves'!$A$2:$D$525,4))</f>
        <v/>
      </c>
      <c r="F178" s="17" t="str">
        <f t="shared" si="12"/>
        <v/>
      </c>
      <c r="G178" s="17" t="str">
        <f t="shared" si="12"/>
        <v/>
      </c>
      <c r="H178" s="17" t="str">
        <f t="shared" si="12"/>
        <v/>
      </c>
      <c r="I178" s="17" t="str">
        <f t="shared" si="12"/>
        <v/>
      </c>
      <c r="J178" s="17" t="str">
        <f t="shared" si="12"/>
        <v/>
      </c>
      <c r="K178" s="17" t="str">
        <f t="shared" si="11"/>
        <v/>
      </c>
      <c r="L178" s="17" t="str">
        <f t="shared" si="11"/>
        <v/>
      </c>
      <c r="M178" s="17" t="str">
        <f t="shared" si="11"/>
        <v/>
      </c>
      <c r="N178" s="17" t="str">
        <f t="shared" si="11"/>
        <v/>
      </c>
      <c r="O178" s="17" t="str">
        <f t="shared" si="11"/>
        <v/>
      </c>
    </row>
    <row r="179" spans="2:15" x14ac:dyDescent="0.2">
      <c r="B179" s="41"/>
      <c r="C179" s="1" t="str">
        <f>IF(B179="","",VLOOKUP(B179,'base élèves'!$A$2:$D$525,2))</f>
        <v/>
      </c>
      <c r="D179" s="1" t="str">
        <f>IF(B179="","",VLOOKUP(B179,'base élèves'!$A$2:$D$525,3))</f>
        <v/>
      </c>
      <c r="E179" s="1" t="str">
        <f>IF(B179="","",VLOOKUP(B179,'base élèves'!$A$2:$D$525,4))</f>
        <v/>
      </c>
      <c r="F179" s="17" t="str">
        <f t="shared" si="12"/>
        <v/>
      </c>
      <c r="G179" s="17" t="str">
        <f t="shared" si="12"/>
        <v/>
      </c>
      <c r="H179" s="17" t="str">
        <f t="shared" si="12"/>
        <v/>
      </c>
      <c r="I179" s="17" t="str">
        <f t="shared" si="12"/>
        <v/>
      </c>
      <c r="J179" s="17" t="str">
        <f t="shared" si="12"/>
        <v/>
      </c>
      <c r="K179" s="17" t="str">
        <f t="shared" si="11"/>
        <v/>
      </c>
      <c r="L179" s="17" t="str">
        <f t="shared" si="11"/>
        <v/>
      </c>
      <c r="M179" s="17" t="str">
        <f t="shared" si="11"/>
        <v/>
      </c>
      <c r="N179" s="17" t="str">
        <f t="shared" si="11"/>
        <v/>
      </c>
      <c r="O179" s="17" t="str">
        <f t="shared" si="11"/>
        <v/>
      </c>
    </row>
    <row r="180" spans="2:15" x14ac:dyDescent="0.2">
      <c r="B180" s="41"/>
      <c r="C180" s="1" t="str">
        <f>IF(B180="","",VLOOKUP(B180,'base élèves'!$A$2:$D$525,2))</f>
        <v/>
      </c>
      <c r="D180" s="1" t="str">
        <f>IF(B180="","",VLOOKUP(B180,'base élèves'!$A$2:$D$525,3))</f>
        <v/>
      </c>
      <c r="E180" s="1" t="str">
        <f>IF(B180="","",VLOOKUP(B180,'base élèves'!$A$2:$D$525,4))</f>
        <v/>
      </c>
      <c r="F180" s="17" t="str">
        <f t="shared" si="12"/>
        <v/>
      </c>
      <c r="G180" s="17" t="str">
        <f t="shared" si="12"/>
        <v/>
      </c>
      <c r="H180" s="17" t="str">
        <f t="shared" si="12"/>
        <v/>
      </c>
      <c r="I180" s="17" t="str">
        <f t="shared" si="12"/>
        <v/>
      </c>
      <c r="J180" s="17" t="str">
        <f t="shared" si="12"/>
        <v/>
      </c>
      <c r="K180" s="17" t="str">
        <f t="shared" si="11"/>
        <v/>
      </c>
      <c r="L180" s="17" t="str">
        <f t="shared" si="11"/>
        <v/>
      </c>
      <c r="M180" s="17" t="str">
        <f t="shared" si="11"/>
        <v/>
      </c>
      <c r="N180" s="17" t="str">
        <f t="shared" si="11"/>
        <v/>
      </c>
      <c r="O180" s="17" t="str">
        <f t="shared" si="11"/>
        <v/>
      </c>
    </row>
    <row r="181" spans="2:15" x14ac:dyDescent="0.2">
      <c r="B181" s="41"/>
      <c r="C181" s="1" t="str">
        <f>IF(B181="","",VLOOKUP(B181,'base élèves'!$A$2:$D$525,2))</f>
        <v/>
      </c>
      <c r="D181" s="1" t="str">
        <f>IF(B181="","",VLOOKUP(B181,'base élèves'!$A$2:$D$525,3))</f>
        <v/>
      </c>
      <c r="E181" s="1" t="str">
        <f>IF(B181="","",VLOOKUP(B181,'base élèves'!$A$2:$D$525,4))</f>
        <v/>
      </c>
      <c r="F181" s="17" t="str">
        <f t="shared" si="12"/>
        <v/>
      </c>
      <c r="G181" s="17" t="str">
        <f t="shared" si="12"/>
        <v/>
      </c>
      <c r="H181" s="17" t="str">
        <f t="shared" si="12"/>
        <v/>
      </c>
      <c r="I181" s="17" t="str">
        <f t="shared" si="12"/>
        <v/>
      </c>
      <c r="J181" s="17" t="str">
        <f t="shared" si="12"/>
        <v/>
      </c>
      <c r="K181" s="17" t="str">
        <f t="shared" si="11"/>
        <v/>
      </c>
      <c r="L181" s="17" t="str">
        <f t="shared" si="11"/>
        <v/>
      </c>
      <c r="M181" s="17" t="str">
        <f t="shared" si="11"/>
        <v/>
      </c>
      <c r="N181" s="17" t="str">
        <f t="shared" si="11"/>
        <v/>
      </c>
      <c r="O181" s="17" t="str">
        <f t="shared" si="11"/>
        <v/>
      </c>
    </row>
    <row r="182" spans="2:15" x14ac:dyDescent="0.2">
      <c r="B182" s="41"/>
      <c r="C182" s="1" t="str">
        <f>IF(B182="","",VLOOKUP(B182,'base élèves'!$A$2:$D$525,2))</f>
        <v/>
      </c>
      <c r="D182" s="1" t="str">
        <f>IF(B182="","",VLOOKUP(B182,'base élèves'!$A$2:$D$525,3))</f>
        <v/>
      </c>
      <c r="E182" s="1" t="str">
        <f>IF(B182="","",VLOOKUP(B182,'base élèves'!$A$2:$D$525,4))</f>
        <v/>
      </c>
      <c r="F182" s="17" t="str">
        <f t="shared" si="12"/>
        <v/>
      </c>
      <c r="G182" s="17" t="str">
        <f t="shared" si="12"/>
        <v/>
      </c>
      <c r="H182" s="17" t="str">
        <f t="shared" si="12"/>
        <v/>
      </c>
      <c r="I182" s="17" t="str">
        <f t="shared" si="12"/>
        <v/>
      </c>
      <c r="J182" s="17" t="str">
        <f t="shared" si="12"/>
        <v/>
      </c>
      <c r="K182" s="17" t="str">
        <f t="shared" si="11"/>
        <v/>
      </c>
      <c r="L182" s="17" t="str">
        <f t="shared" si="11"/>
        <v/>
      </c>
      <c r="M182" s="17" t="str">
        <f t="shared" si="11"/>
        <v/>
      </c>
      <c r="N182" s="17" t="str">
        <f t="shared" si="11"/>
        <v/>
      </c>
      <c r="O182" s="17" t="str">
        <f t="shared" si="11"/>
        <v/>
      </c>
    </row>
    <row r="183" spans="2:15" x14ac:dyDescent="0.2">
      <c r="B183" s="41"/>
      <c r="C183" s="1" t="str">
        <f>IF(B183="","",VLOOKUP(B183,'base élèves'!$A$2:$D$525,2))</f>
        <v/>
      </c>
      <c r="D183" s="1" t="str">
        <f>IF(B183="","",VLOOKUP(B183,'base élèves'!$A$2:$D$525,3))</f>
        <v/>
      </c>
      <c r="E183" s="1" t="str">
        <f>IF(B183="","",VLOOKUP(B183,'base élèves'!$A$2:$D$525,4))</f>
        <v/>
      </c>
      <c r="F183" s="17" t="str">
        <f t="shared" si="12"/>
        <v/>
      </c>
      <c r="G183" s="17" t="str">
        <f t="shared" si="12"/>
        <v/>
      </c>
      <c r="H183" s="17" t="str">
        <f t="shared" si="12"/>
        <v/>
      </c>
      <c r="I183" s="17" t="str">
        <f t="shared" si="12"/>
        <v/>
      </c>
      <c r="J183" s="17" t="str">
        <f t="shared" si="12"/>
        <v/>
      </c>
      <c r="K183" s="17" t="str">
        <f t="shared" si="11"/>
        <v/>
      </c>
      <c r="L183" s="17" t="str">
        <f t="shared" si="11"/>
        <v/>
      </c>
      <c r="M183" s="17" t="str">
        <f t="shared" si="11"/>
        <v/>
      </c>
      <c r="N183" s="17" t="str">
        <f t="shared" si="11"/>
        <v/>
      </c>
      <c r="O183" s="17" t="str">
        <f t="shared" si="11"/>
        <v/>
      </c>
    </row>
    <row r="184" spans="2:15" x14ac:dyDescent="0.2">
      <c r="B184" s="41"/>
      <c r="C184" s="1" t="str">
        <f>IF(B184="","",VLOOKUP(B184,'base élèves'!$A$2:$D$525,2))</f>
        <v/>
      </c>
      <c r="D184" s="1" t="str">
        <f>IF(B184="","",VLOOKUP(B184,'base élèves'!$A$2:$D$525,3))</f>
        <v/>
      </c>
      <c r="E184" s="1" t="str">
        <f>IF(B184="","",VLOOKUP(B184,'base élèves'!$A$2:$D$525,4))</f>
        <v/>
      </c>
      <c r="F184" s="17" t="str">
        <f t="shared" si="12"/>
        <v/>
      </c>
      <c r="G184" s="17" t="str">
        <f t="shared" si="12"/>
        <v/>
      </c>
      <c r="H184" s="17" t="str">
        <f t="shared" si="12"/>
        <v/>
      </c>
      <c r="I184" s="17" t="str">
        <f t="shared" si="12"/>
        <v/>
      </c>
      <c r="J184" s="17" t="str">
        <f t="shared" si="12"/>
        <v/>
      </c>
      <c r="K184" s="17" t="str">
        <f t="shared" si="11"/>
        <v/>
      </c>
      <c r="L184" s="17" t="str">
        <f t="shared" si="11"/>
        <v/>
      </c>
      <c r="M184" s="17" t="str">
        <f t="shared" si="11"/>
        <v/>
      </c>
      <c r="N184" s="17" t="str">
        <f t="shared" si="11"/>
        <v/>
      </c>
      <c r="O184" s="17" t="str">
        <f t="shared" si="11"/>
        <v/>
      </c>
    </row>
    <row r="185" spans="2:15" x14ac:dyDescent="0.2">
      <c r="B185" s="41"/>
      <c r="C185" s="1" t="str">
        <f>IF(B185="","",VLOOKUP(B185,'base élèves'!$A$2:$D$525,2))</f>
        <v/>
      </c>
      <c r="D185" s="1" t="str">
        <f>IF(B185="","",VLOOKUP(B185,'base élèves'!$A$2:$D$525,3))</f>
        <v/>
      </c>
      <c r="E185" s="1" t="str">
        <f>IF(B185="","",VLOOKUP(B185,'base élèves'!$A$2:$D$525,4))</f>
        <v/>
      </c>
      <c r="F185" s="17" t="str">
        <f t="shared" si="12"/>
        <v/>
      </c>
      <c r="G185" s="17" t="str">
        <f t="shared" si="12"/>
        <v/>
      </c>
      <c r="H185" s="17" t="str">
        <f t="shared" si="12"/>
        <v/>
      </c>
      <c r="I185" s="17" t="str">
        <f t="shared" si="12"/>
        <v/>
      </c>
      <c r="J185" s="17" t="str">
        <f t="shared" si="12"/>
        <v/>
      </c>
      <c r="K185" s="17" t="str">
        <f t="shared" si="11"/>
        <v/>
      </c>
      <c r="L185" s="17" t="str">
        <f t="shared" si="11"/>
        <v/>
      </c>
      <c r="M185" s="17" t="str">
        <f t="shared" si="11"/>
        <v/>
      </c>
      <c r="N185" s="17" t="str">
        <f t="shared" si="11"/>
        <v/>
      </c>
      <c r="O185" s="17" t="str">
        <f t="shared" si="11"/>
        <v/>
      </c>
    </row>
    <row r="186" spans="2:15" x14ac:dyDescent="0.2">
      <c r="B186" s="41"/>
      <c r="C186" s="1" t="str">
        <f>IF(B186="","",VLOOKUP(B186,'base élèves'!$A$2:$D$525,2))</f>
        <v/>
      </c>
      <c r="D186" s="1" t="str">
        <f>IF(B186="","",VLOOKUP(B186,'base élèves'!$A$2:$D$525,3))</f>
        <v/>
      </c>
      <c r="E186" s="1" t="str">
        <f>IF(B186="","",VLOOKUP(B186,'base élèves'!$A$2:$D$525,4))</f>
        <v/>
      </c>
      <c r="F186" s="17" t="str">
        <f t="shared" si="12"/>
        <v/>
      </c>
      <c r="G186" s="17" t="str">
        <f t="shared" si="12"/>
        <v/>
      </c>
      <c r="H186" s="17" t="str">
        <f t="shared" si="12"/>
        <v/>
      </c>
      <c r="I186" s="17" t="str">
        <f t="shared" si="12"/>
        <v/>
      </c>
      <c r="J186" s="17" t="str">
        <f t="shared" si="12"/>
        <v/>
      </c>
      <c r="K186" s="17" t="str">
        <f t="shared" si="11"/>
        <v/>
      </c>
      <c r="L186" s="17" t="str">
        <f t="shared" si="11"/>
        <v/>
      </c>
      <c r="M186" s="17" t="str">
        <f t="shared" si="11"/>
        <v/>
      </c>
      <c r="N186" s="17" t="str">
        <f t="shared" si="11"/>
        <v/>
      </c>
      <c r="O186" s="17" t="str">
        <f t="shared" si="11"/>
        <v/>
      </c>
    </row>
    <row r="187" spans="2:15" x14ac:dyDescent="0.2">
      <c r="B187" s="41"/>
      <c r="C187" s="1" t="str">
        <f>IF(B187="","",VLOOKUP(B187,'base élèves'!$A$2:$D$525,2))</f>
        <v/>
      </c>
      <c r="D187" s="1" t="str">
        <f>IF(B187="","",VLOOKUP(B187,'base élèves'!$A$2:$D$525,3))</f>
        <v/>
      </c>
      <c r="E187" s="1" t="str">
        <f>IF(B187="","",VLOOKUP(B187,'base élèves'!$A$2:$D$525,4))</f>
        <v/>
      </c>
      <c r="F187" s="17" t="str">
        <f t="shared" si="12"/>
        <v/>
      </c>
      <c r="G187" s="17" t="str">
        <f t="shared" si="12"/>
        <v/>
      </c>
      <c r="H187" s="17" t="str">
        <f t="shared" si="12"/>
        <v/>
      </c>
      <c r="I187" s="17" t="str">
        <f t="shared" si="12"/>
        <v/>
      </c>
      <c r="J187" s="17" t="str">
        <f t="shared" si="12"/>
        <v/>
      </c>
      <c r="K187" s="17" t="str">
        <f t="shared" si="11"/>
        <v/>
      </c>
      <c r="L187" s="17" t="str">
        <f t="shared" si="11"/>
        <v/>
      </c>
      <c r="M187" s="17" t="str">
        <f t="shared" si="11"/>
        <v/>
      </c>
      <c r="N187" s="17" t="str">
        <f t="shared" si="11"/>
        <v/>
      </c>
      <c r="O187" s="17" t="str">
        <f t="shared" si="11"/>
        <v/>
      </c>
    </row>
    <row r="188" spans="2:15" x14ac:dyDescent="0.2">
      <c r="B188" s="41"/>
      <c r="C188" s="1" t="str">
        <f>IF(B188="","",VLOOKUP(B188,'base élèves'!$A$2:$D$525,2))</f>
        <v/>
      </c>
      <c r="D188" s="1" t="str">
        <f>IF(B188="","",VLOOKUP(B188,'base élèves'!$A$2:$D$525,3))</f>
        <v/>
      </c>
      <c r="E188" s="1" t="str">
        <f>IF(B188="","",VLOOKUP(B188,'base élèves'!$A$2:$D$525,4))</f>
        <v/>
      </c>
      <c r="F188" s="17" t="str">
        <f t="shared" si="12"/>
        <v/>
      </c>
      <c r="G188" s="17" t="str">
        <f t="shared" si="12"/>
        <v/>
      </c>
      <c r="H188" s="17" t="str">
        <f t="shared" si="12"/>
        <v/>
      </c>
      <c r="I188" s="17" t="str">
        <f t="shared" si="12"/>
        <v/>
      </c>
      <c r="J188" s="17" t="str">
        <f t="shared" si="12"/>
        <v/>
      </c>
      <c r="K188" s="17" t="str">
        <f t="shared" si="11"/>
        <v/>
      </c>
      <c r="L188" s="17" t="str">
        <f t="shared" si="11"/>
        <v/>
      </c>
      <c r="M188" s="17" t="str">
        <f t="shared" si="11"/>
        <v/>
      </c>
      <c r="N188" s="17" t="str">
        <f t="shared" si="11"/>
        <v/>
      </c>
      <c r="O188" s="17" t="str">
        <f t="shared" si="11"/>
        <v/>
      </c>
    </row>
    <row r="189" spans="2:15" x14ac:dyDescent="0.2">
      <c r="B189" s="41"/>
      <c r="C189" s="1" t="str">
        <f>IF(B189="","",VLOOKUP(B189,'base élèves'!$A$2:$D$525,2))</f>
        <v/>
      </c>
      <c r="D189" s="1" t="str">
        <f>IF(B189="","",VLOOKUP(B189,'base élèves'!$A$2:$D$525,3))</f>
        <v/>
      </c>
      <c r="E189" s="1" t="str">
        <f>IF(B189="","",VLOOKUP(B189,'base élèves'!$A$2:$D$525,4))</f>
        <v/>
      </c>
      <c r="F189" s="17" t="str">
        <f t="shared" si="12"/>
        <v/>
      </c>
      <c r="G189" s="17" t="str">
        <f t="shared" si="12"/>
        <v/>
      </c>
      <c r="H189" s="17" t="str">
        <f t="shared" si="12"/>
        <v/>
      </c>
      <c r="I189" s="17" t="str">
        <f t="shared" si="12"/>
        <v/>
      </c>
      <c r="J189" s="17" t="str">
        <f t="shared" si="12"/>
        <v/>
      </c>
      <c r="K189" s="17" t="str">
        <f t="shared" si="11"/>
        <v/>
      </c>
      <c r="L189" s="17" t="str">
        <f t="shared" si="11"/>
        <v/>
      </c>
      <c r="M189" s="17" t="str">
        <f t="shared" si="11"/>
        <v/>
      </c>
      <c r="N189" s="17" t="str">
        <f t="shared" si="11"/>
        <v/>
      </c>
      <c r="O189" s="17" t="str">
        <f t="shared" si="11"/>
        <v/>
      </c>
    </row>
    <row r="190" spans="2:15" x14ac:dyDescent="0.2">
      <c r="B190" s="41"/>
      <c r="C190" s="1" t="str">
        <f>IF(B190="","",VLOOKUP(B190,'base élèves'!$A$2:$D$525,2))</f>
        <v/>
      </c>
      <c r="D190" s="1" t="str">
        <f>IF(B190="","",VLOOKUP(B190,'base élèves'!$A$2:$D$525,3))</f>
        <v/>
      </c>
      <c r="E190" s="1" t="str">
        <f>IF(B190="","",VLOOKUP(B190,'base élèves'!$A$2:$D$525,4))</f>
        <v/>
      </c>
      <c r="F190" s="17" t="str">
        <f t="shared" si="12"/>
        <v/>
      </c>
      <c r="G190" s="17" t="str">
        <f t="shared" si="12"/>
        <v/>
      </c>
      <c r="H190" s="17" t="str">
        <f t="shared" si="12"/>
        <v/>
      </c>
      <c r="I190" s="17" t="str">
        <f t="shared" si="12"/>
        <v/>
      </c>
      <c r="J190" s="17" t="str">
        <f t="shared" si="12"/>
        <v/>
      </c>
      <c r="K190" s="17" t="str">
        <f t="shared" si="11"/>
        <v/>
      </c>
      <c r="L190" s="17" t="str">
        <f t="shared" si="11"/>
        <v/>
      </c>
      <c r="M190" s="17" t="str">
        <f t="shared" si="11"/>
        <v/>
      </c>
      <c r="N190" s="17" t="str">
        <f t="shared" si="11"/>
        <v/>
      </c>
      <c r="O190" s="17" t="str">
        <f t="shared" si="11"/>
        <v/>
      </c>
    </row>
    <row r="191" spans="2:15" x14ac:dyDescent="0.2">
      <c r="B191" s="41"/>
      <c r="C191" s="1" t="str">
        <f>IF(B191="","",VLOOKUP(B191,'base élèves'!$A$2:$D$525,2))</f>
        <v/>
      </c>
      <c r="D191" s="1" t="str">
        <f>IF(B191="","",VLOOKUP(B191,'base élèves'!$A$2:$D$525,3))</f>
        <v/>
      </c>
      <c r="E191" s="1" t="str">
        <f>IF(B191="","",VLOOKUP(B191,'base élèves'!$A$2:$D$525,4))</f>
        <v/>
      </c>
      <c r="F191" s="17" t="str">
        <f t="shared" si="12"/>
        <v/>
      </c>
      <c r="G191" s="17" t="str">
        <f t="shared" si="12"/>
        <v/>
      </c>
      <c r="H191" s="17" t="str">
        <f t="shared" si="12"/>
        <v/>
      </c>
      <c r="I191" s="17" t="str">
        <f t="shared" si="12"/>
        <v/>
      </c>
      <c r="J191" s="17" t="str">
        <f t="shared" si="12"/>
        <v/>
      </c>
      <c r="K191" s="17" t="str">
        <f t="shared" si="11"/>
        <v/>
      </c>
      <c r="L191" s="17" t="str">
        <f t="shared" si="11"/>
        <v/>
      </c>
      <c r="M191" s="17" t="str">
        <f t="shared" si="11"/>
        <v/>
      </c>
      <c r="N191" s="17" t="str">
        <f t="shared" si="11"/>
        <v/>
      </c>
      <c r="O191" s="17" t="str">
        <f t="shared" si="11"/>
        <v/>
      </c>
    </row>
    <row r="192" spans="2:15" x14ac:dyDescent="0.2">
      <c r="B192" s="41"/>
      <c r="C192" s="1" t="str">
        <f>IF(B192="","",VLOOKUP(B192,'base élèves'!$A$2:$D$525,2))</f>
        <v/>
      </c>
      <c r="D192" s="1" t="str">
        <f>IF(B192="","",VLOOKUP(B192,'base élèves'!$A$2:$D$525,3))</f>
        <v/>
      </c>
      <c r="E192" s="1" t="str">
        <f>IF(B192="","",VLOOKUP(B192,'base élèves'!$A$2:$D$525,4))</f>
        <v/>
      </c>
      <c r="F192" s="17" t="str">
        <f t="shared" si="12"/>
        <v/>
      </c>
      <c r="G192" s="17" t="str">
        <f t="shared" si="12"/>
        <v/>
      </c>
      <c r="H192" s="17" t="str">
        <f t="shared" si="12"/>
        <v/>
      </c>
      <c r="I192" s="17" t="str">
        <f t="shared" si="12"/>
        <v/>
      </c>
      <c r="J192" s="17" t="str">
        <f t="shared" si="12"/>
        <v/>
      </c>
      <c r="K192" s="17" t="str">
        <f t="shared" si="11"/>
        <v/>
      </c>
      <c r="L192" s="17" t="str">
        <f t="shared" si="11"/>
        <v/>
      </c>
      <c r="M192" s="17" t="str">
        <f t="shared" si="11"/>
        <v/>
      </c>
      <c r="N192" s="17" t="str">
        <f t="shared" si="11"/>
        <v/>
      </c>
      <c r="O192" s="17" t="str">
        <f t="shared" si="11"/>
        <v/>
      </c>
    </row>
    <row r="193" spans="2:15" x14ac:dyDescent="0.2">
      <c r="B193" s="41"/>
      <c r="C193" s="1" t="str">
        <f>IF(B193="","",VLOOKUP(B193,'base élèves'!$A$2:$D$525,2))</f>
        <v/>
      </c>
      <c r="D193" s="1" t="str">
        <f>IF(B193="","",VLOOKUP(B193,'base élèves'!$A$2:$D$525,3))</f>
        <v/>
      </c>
      <c r="E193" s="1" t="str">
        <f>IF(B193="","",VLOOKUP(B193,'base élèves'!$A$2:$D$525,4))</f>
        <v/>
      </c>
      <c r="F193" s="17" t="str">
        <f t="shared" si="12"/>
        <v/>
      </c>
      <c r="G193" s="17" t="str">
        <f t="shared" si="12"/>
        <v/>
      </c>
      <c r="H193" s="17" t="str">
        <f t="shared" si="12"/>
        <v/>
      </c>
      <c r="I193" s="17" t="str">
        <f t="shared" si="12"/>
        <v/>
      </c>
      <c r="J193" s="17" t="str">
        <f t="shared" si="12"/>
        <v/>
      </c>
      <c r="K193" s="17" t="str">
        <f t="shared" si="11"/>
        <v/>
      </c>
      <c r="L193" s="17" t="str">
        <f t="shared" si="11"/>
        <v/>
      </c>
      <c r="M193" s="17" t="str">
        <f t="shared" si="11"/>
        <v/>
      </c>
      <c r="N193" s="17" t="str">
        <f t="shared" si="11"/>
        <v/>
      </c>
      <c r="O193" s="17" t="str">
        <f t="shared" si="11"/>
        <v/>
      </c>
    </row>
    <row r="194" spans="2:15" x14ac:dyDescent="0.2">
      <c r="B194" s="41"/>
      <c r="C194" s="1" t="str">
        <f>IF(B194="","",VLOOKUP(B194,'base élèves'!$A$2:$D$525,2))</f>
        <v/>
      </c>
      <c r="D194" s="1" t="str">
        <f>IF(B194="","",VLOOKUP(B194,'base élèves'!$A$2:$D$525,3))</f>
        <v/>
      </c>
      <c r="E194" s="1" t="str">
        <f>IF(B194="","",VLOOKUP(B194,'base élèves'!$A$2:$D$525,4))</f>
        <v/>
      </c>
      <c r="F194" s="17" t="str">
        <f t="shared" si="12"/>
        <v/>
      </c>
      <c r="G194" s="17" t="str">
        <f t="shared" si="12"/>
        <v/>
      </c>
      <c r="H194" s="17" t="str">
        <f t="shared" si="12"/>
        <v/>
      </c>
      <c r="I194" s="17" t="str">
        <f t="shared" si="12"/>
        <v/>
      </c>
      <c r="J194" s="17" t="str">
        <f t="shared" si="12"/>
        <v/>
      </c>
      <c r="K194" s="17" t="str">
        <f t="shared" si="11"/>
        <v/>
      </c>
      <c r="L194" s="17" t="str">
        <f t="shared" si="11"/>
        <v/>
      </c>
      <c r="M194" s="17" t="str">
        <f t="shared" si="11"/>
        <v/>
      </c>
      <c r="N194" s="17" t="str">
        <f t="shared" si="11"/>
        <v/>
      </c>
      <c r="O194" s="17" t="str">
        <f t="shared" si="11"/>
        <v/>
      </c>
    </row>
    <row r="195" spans="2:15" x14ac:dyDescent="0.2">
      <c r="B195" s="41"/>
      <c r="C195" s="1" t="str">
        <f>IF(B195="","",VLOOKUP(B195,'base élèves'!$A$2:$D$525,2))</f>
        <v/>
      </c>
      <c r="D195" s="1" t="str">
        <f>IF(B195="","",VLOOKUP(B195,'base élèves'!$A$2:$D$525,3))</f>
        <v/>
      </c>
      <c r="E195" s="1" t="str">
        <f>IF(B195="","",VLOOKUP(B195,'base élèves'!$A$2:$D$525,4))</f>
        <v/>
      </c>
      <c r="F195" s="17" t="str">
        <f t="shared" si="12"/>
        <v/>
      </c>
      <c r="G195" s="17" t="str">
        <f t="shared" si="12"/>
        <v/>
      </c>
      <c r="H195" s="17" t="str">
        <f t="shared" si="12"/>
        <v/>
      </c>
      <c r="I195" s="17" t="str">
        <f t="shared" si="12"/>
        <v/>
      </c>
      <c r="J195" s="17" t="str">
        <f t="shared" si="12"/>
        <v/>
      </c>
      <c r="K195" s="17" t="str">
        <f t="shared" si="11"/>
        <v/>
      </c>
      <c r="L195" s="17" t="str">
        <f t="shared" si="11"/>
        <v/>
      </c>
      <c r="M195" s="17" t="str">
        <f t="shared" si="11"/>
        <v/>
      </c>
      <c r="N195" s="17" t="str">
        <f t="shared" si="11"/>
        <v/>
      </c>
      <c r="O195" s="17" t="str">
        <f t="shared" si="11"/>
        <v/>
      </c>
    </row>
    <row r="196" spans="2:15" x14ac:dyDescent="0.2">
      <c r="B196" s="41"/>
      <c r="C196" s="1" t="str">
        <f>IF(B196="","",VLOOKUP(B196,'base élèves'!$A$2:$D$525,2))</f>
        <v/>
      </c>
      <c r="D196" s="1" t="str">
        <f>IF(B196="","",VLOOKUP(B196,'base élèves'!$A$2:$D$525,3))</f>
        <v/>
      </c>
      <c r="E196" s="1" t="str">
        <f>IF(B196="","",VLOOKUP(B196,'base élèves'!$A$2:$D$525,4))</f>
        <v/>
      </c>
      <c r="F196" s="17" t="str">
        <f t="shared" si="12"/>
        <v/>
      </c>
      <c r="G196" s="17" t="str">
        <f t="shared" si="12"/>
        <v/>
      </c>
      <c r="H196" s="17" t="str">
        <f t="shared" si="12"/>
        <v/>
      </c>
      <c r="I196" s="17" t="str">
        <f t="shared" si="12"/>
        <v/>
      </c>
      <c r="J196" s="17" t="str">
        <f t="shared" si="12"/>
        <v/>
      </c>
      <c r="K196" s="17" t="str">
        <f t="shared" si="11"/>
        <v/>
      </c>
      <c r="L196" s="17" t="str">
        <f t="shared" si="11"/>
        <v/>
      </c>
      <c r="M196" s="17" t="str">
        <f t="shared" si="11"/>
        <v/>
      </c>
      <c r="N196" s="17" t="str">
        <f t="shared" si="11"/>
        <v/>
      </c>
      <c r="O196" s="17" t="str">
        <f t="shared" si="11"/>
        <v/>
      </c>
    </row>
    <row r="197" spans="2:15" x14ac:dyDescent="0.2">
      <c r="B197" s="41"/>
      <c r="C197" s="1" t="str">
        <f>IF(B197="","",VLOOKUP(B197,'base élèves'!$A$2:$D$525,2))</f>
        <v/>
      </c>
      <c r="D197" s="1" t="str">
        <f>IF(B197="","",VLOOKUP(B197,'base élèves'!$A$2:$D$525,3))</f>
        <v/>
      </c>
      <c r="E197" s="1" t="str">
        <f>IF(B197="","",VLOOKUP(B197,'base élèves'!$A$2:$D$525,4))</f>
        <v/>
      </c>
      <c r="F197" s="17" t="str">
        <f t="shared" si="12"/>
        <v/>
      </c>
      <c r="G197" s="17" t="str">
        <f t="shared" si="12"/>
        <v/>
      </c>
      <c r="H197" s="17" t="str">
        <f t="shared" si="12"/>
        <v/>
      </c>
      <c r="I197" s="17" t="str">
        <f t="shared" si="12"/>
        <v/>
      </c>
      <c r="J197" s="17" t="str">
        <f t="shared" si="12"/>
        <v/>
      </c>
      <c r="K197" s="17" t="str">
        <f t="shared" si="11"/>
        <v/>
      </c>
      <c r="L197" s="17" t="str">
        <f t="shared" si="11"/>
        <v/>
      </c>
      <c r="M197" s="17" t="str">
        <f t="shared" si="11"/>
        <v/>
      </c>
      <c r="N197" s="17" t="str">
        <f t="shared" si="11"/>
        <v/>
      </c>
      <c r="O197" s="17" t="str">
        <f t="shared" si="11"/>
        <v/>
      </c>
    </row>
    <row r="198" spans="2:15" x14ac:dyDescent="0.2">
      <c r="B198" s="41"/>
      <c r="C198" s="1" t="str">
        <f>IF(B198="","",VLOOKUP(B198,'base élèves'!$A$2:$D$525,2))</f>
        <v/>
      </c>
      <c r="D198" s="1" t="str">
        <f>IF(B198="","",VLOOKUP(B198,'base élèves'!$A$2:$D$525,3))</f>
        <v/>
      </c>
      <c r="E198" s="1" t="str">
        <f>IF(B198="","",VLOOKUP(B198,'base élèves'!$A$2:$D$525,4))</f>
        <v/>
      </c>
      <c r="F198" s="17" t="str">
        <f t="shared" si="12"/>
        <v/>
      </c>
      <c r="G198" s="17" t="str">
        <f t="shared" si="12"/>
        <v/>
      </c>
      <c r="H198" s="17" t="str">
        <f t="shared" si="12"/>
        <v/>
      </c>
      <c r="I198" s="17" t="str">
        <f t="shared" si="12"/>
        <v/>
      </c>
      <c r="J198" s="17" t="str">
        <f t="shared" si="12"/>
        <v/>
      </c>
      <c r="K198" s="17" t="str">
        <f t="shared" si="11"/>
        <v/>
      </c>
      <c r="L198" s="17" t="str">
        <f t="shared" si="11"/>
        <v/>
      </c>
      <c r="M198" s="17" t="str">
        <f t="shared" si="11"/>
        <v/>
      </c>
      <c r="N198" s="17" t="str">
        <f t="shared" si="11"/>
        <v/>
      </c>
      <c r="O198" s="17" t="str">
        <f t="shared" si="11"/>
        <v/>
      </c>
    </row>
    <row r="199" spans="2:15" x14ac:dyDescent="0.2">
      <c r="B199" s="41"/>
      <c r="C199" s="1" t="str">
        <f>IF(B199="","",VLOOKUP(B199,'base élèves'!$A$2:$D$525,2))</f>
        <v/>
      </c>
      <c r="D199" s="1" t="str">
        <f>IF(B199="","",VLOOKUP(B199,'base élèves'!$A$2:$D$525,3))</f>
        <v/>
      </c>
      <c r="E199" s="1" t="str">
        <f>IF(B199="","",VLOOKUP(B199,'base élèves'!$A$2:$D$525,4))</f>
        <v/>
      </c>
      <c r="F199" s="17" t="str">
        <f t="shared" si="12"/>
        <v/>
      </c>
      <c r="G199" s="17" t="str">
        <f t="shared" si="12"/>
        <v/>
      </c>
      <c r="H199" s="17" t="str">
        <f t="shared" si="12"/>
        <v/>
      </c>
      <c r="I199" s="17" t="str">
        <f t="shared" si="12"/>
        <v/>
      </c>
      <c r="J199" s="17" t="str">
        <f t="shared" si="12"/>
        <v/>
      </c>
      <c r="K199" s="17" t="str">
        <f t="shared" si="11"/>
        <v/>
      </c>
      <c r="L199" s="17" t="str">
        <f t="shared" si="11"/>
        <v/>
      </c>
      <c r="M199" s="17" t="str">
        <f t="shared" si="11"/>
        <v/>
      </c>
      <c r="N199" s="17" t="str">
        <f t="shared" si="11"/>
        <v/>
      </c>
      <c r="O199" s="17" t="str">
        <f t="shared" si="11"/>
        <v/>
      </c>
    </row>
    <row r="200" spans="2:15" x14ac:dyDescent="0.2">
      <c r="B200" s="41"/>
      <c r="F200" s="17" t="str">
        <f t="shared" si="12"/>
        <v/>
      </c>
      <c r="G200" s="17" t="str">
        <f t="shared" si="12"/>
        <v/>
      </c>
      <c r="H200" s="17" t="str">
        <f t="shared" si="12"/>
        <v/>
      </c>
      <c r="I200" s="17" t="str">
        <f t="shared" si="12"/>
        <v/>
      </c>
      <c r="J200" s="17" t="str">
        <f t="shared" si="12"/>
        <v/>
      </c>
      <c r="K200" s="17" t="str">
        <f t="shared" si="11"/>
        <v/>
      </c>
      <c r="L200" s="17" t="str">
        <f t="shared" si="11"/>
        <v/>
      </c>
      <c r="M200" s="17" t="str">
        <f t="shared" si="11"/>
        <v/>
      </c>
      <c r="N200" s="17" t="str">
        <f t="shared" si="11"/>
        <v/>
      </c>
      <c r="O200" s="17" t="str">
        <f t="shared" si="11"/>
        <v/>
      </c>
    </row>
    <row r="201" spans="2:15" x14ac:dyDescent="0.2">
      <c r="B201" s="41"/>
      <c r="F201" s="17" t="str">
        <f t="shared" si="12"/>
        <v/>
      </c>
      <c r="G201" s="17" t="str">
        <f t="shared" si="12"/>
        <v/>
      </c>
      <c r="H201" s="17" t="str">
        <f t="shared" si="12"/>
        <v/>
      </c>
      <c r="I201" s="17" t="str">
        <f t="shared" si="12"/>
        <v/>
      </c>
      <c r="J201" s="17" t="str">
        <f t="shared" si="12"/>
        <v/>
      </c>
      <c r="K201" s="17" t="str">
        <f t="shared" si="11"/>
        <v/>
      </c>
      <c r="L201" s="17" t="str">
        <f t="shared" si="11"/>
        <v/>
      </c>
      <c r="M201" s="17" t="str">
        <f t="shared" si="11"/>
        <v/>
      </c>
      <c r="N201" s="17" t="str">
        <f t="shared" si="11"/>
        <v/>
      </c>
      <c r="O201" s="17" t="str">
        <f t="shared" si="11"/>
        <v/>
      </c>
    </row>
    <row r="202" spans="2:15" x14ac:dyDescent="0.2">
      <c r="B202" s="41"/>
      <c r="F202" s="17" t="str">
        <f t="shared" si="12"/>
        <v/>
      </c>
      <c r="G202" s="17" t="str">
        <f t="shared" si="12"/>
        <v/>
      </c>
      <c r="H202" s="17" t="str">
        <f t="shared" si="12"/>
        <v/>
      </c>
      <c r="I202" s="17" t="str">
        <f t="shared" si="12"/>
        <v/>
      </c>
      <c r="J202" s="17" t="str">
        <f t="shared" si="12"/>
        <v/>
      </c>
      <c r="K202" s="17" t="str">
        <f t="shared" si="11"/>
        <v/>
      </c>
      <c r="L202" s="17" t="str">
        <f t="shared" si="11"/>
        <v/>
      </c>
      <c r="M202" s="17" t="str">
        <f t="shared" si="11"/>
        <v/>
      </c>
      <c r="N202" s="17" t="str">
        <f t="shared" si="11"/>
        <v/>
      </c>
      <c r="O202" s="17" t="str">
        <f t="shared" si="11"/>
        <v/>
      </c>
    </row>
    <row r="203" spans="2:15" x14ac:dyDescent="0.2">
      <c r="B203" s="41"/>
      <c r="F203" s="17" t="str">
        <f t="shared" si="12"/>
        <v/>
      </c>
      <c r="G203" s="17" t="str">
        <f t="shared" si="12"/>
        <v/>
      </c>
      <c r="H203" s="17" t="str">
        <f t="shared" si="12"/>
        <v/>
      </c>
      <c r="I203" s="17" t="str">
        <f t="shared" si="12"/>
        <v/>
      </c>
      <c r="J203" s="17" t="str">
        <f t="shared" si="12"/>
        <v/>
      </c>
      <c r="K203" s="17" t="str">
        <f t="shared" si="11"/>
        <v/>
      </c>
      <c r="L203" s="17" t="str">
        <f t="shared" si="11"/>
        <v/>
      </c>
      <c r="M203" s="17" t="str">
        <f t="shared" si="11"/>
        <v/>
      </c>
      <c r="N203" s="17" t="str">
        <f t="shared" si="11"/>
        <v/>
      </c>
      <c r="O203" s="17" t="str">
        <f t="shared" si="11"/>
        <v/>
      </c>
    </row>
    <row r="204" spans="2:15" x14ac:dyDescent="0.2">
      <c r="B204" s="41"/>
      <c r="F204" s="17" t="str">
        <f t="shared" si="12"/>
        <v/>
      </c>
      <c r="G204" s="17" t="str">
        <f t="shared" si="12"/>
        <v/>
      </c>
      <c r="H204" s="17" t="str">
        <f t="shared" si="12"/>
        <v/>
      </c>
      <c r="I204" s="17" t="str">
        <f t="shared" si="12"/>
        <v/>
      </c>
      <c r="J204" s="17" t="str">
        <f t="shared" si="12"/>
        <v/>
      </c>
      <c r="K204" s="17" t="str">
        <f t="shared" ref="K204:O254" si="13">IF($E204=K$9,$A204,"")</f>
        <v/>
      </c>
      <c r="L204" s="17" t="str">
        <f t="shared" si="13"/>
        <v/>
      </c>
      <c r="M204" s="17" t="str">
        <f t="shared" si="13"/>
        <v/>
      </c>
      <c r="N204" s="17" t="str">
        <f t="shared" si="13"/>
        <v/>
      </c>
      <c r="O204" s="17" t="str">
        <f t="shared" si="13"/>
        <v/>
      </c>
    </row>
    <row r="205" spans="2:15" x14ac:dyDescent="0.2">
      <c r="B205" s="41"/>
      <c r="F205" s="17" t="str">
        <f t="shared" ref="F205:J255" si="14">IF($E205=F$9,$A205,"")</f>
        <v/>
      </c>
      <c r="G205" s="17" t="str">
        <f t="shared" si="14"/>
        <v/>
      </c>
      <c r="H205" s="17" t="str">
        <f t="shared" si="14"/>
        <v/>
      </c>
      <c r="I205" s="17" t="str">
        <f t="shared" si="14"/>
        <v/>
      </c>
      <c r="J205" s="17" t="str">
        <f t="shared" si="14"/>
        <v/>
      </c>
      <c r="K205" s="17" t="str">
        <f t="shared" si="13"/>
        <v/>
      </c>
      <c r="L205" s="17" t="str">
        <f t="shared" si="13"/>
        <v/>
      </c>
      <c r="M205" s="17" t="str">
        <f t="shared" si="13"/>
        <v/>
      </c>
      <c r="N205" s="17" t="str">
        <f t="shared" si="13"/>
        <v/>
      </c>
      <c r="O205" s="17" t="str">
        <f t="shared" si="13"/>
        <v/>
      </c>
    </row>
    <row r="206" spans="2:15" x14ac:dyDescent="0.2">
      <c r="B206" s="41"/>
      <c r="F206" s="17" t="str">
        <f t="shared" si="14"/>
        <v/>
      </c>
      <c r="G206" s="17" t="str">
        <f t="shared" si="14"/>
        <v/>
      </c>
      <c r="H206" s="17" t="str">
        <f t="shared" si="14"/>
        <v/>
      </c>
      <c r="I206" s="17" t="str">
        <f t="shared" si="14"/>
        <v/>
      </c>
      <c r="J206" s="17" t="str">
        <f t="shared" si="14"/>
        <v/>
      </c>
      <c r="K206" s="17" t="str">
        <f t="shared" si="13"/>
        <v/>
      </c>
      <c r="L206" s="17" t="str">
        <f t="shared" si="13"/>
        <v/>
      </c>
      <c r="M206" s="17" t="str">
        <f t="shared" si="13"/>
        <v/>
      </c>
      <c r="N206" s="17" t="str">
        <f t="shared" si="13"/>
        <v/>
      </c>
      <c r="O206" s="17" t="str">
        <f t="shared" si="13"/>
        <v/>
      </c>
    </row>
    <row r="207" spans="2:15" x14ac:dyDescent="0.2">
      <c r="B207" s="41"/>
      <c r="F207" s="17" t="str">
        <f t="shared" si="14"/>
        <v/>
      </c>
      <c r="G207" s="17" t="str">
        <f t="shared" si="14"/>
        <v/>
      </c>
      <c r="H207" s="17" t="str">
        <f t="shared" si="14"/>
        <v/>
      </c>
      <c r="I207" s="17" t="str">
        <f t="shared" si="14"/>
        <v/>
      </c>
      <c r="J207" s="17" t="str">
        <f t="shared" si="14"/>
        <v/>
      </c>
      <c r="K207" s="17" t="str">
        <f t="shared" si="13"/>
        <v/>
      </c>
      <c r="L207" s="17" t="str">
        <f t="shared" si="13"/>
        <v/>
      </c>
      <c r="M207" s="17" t="str">
        <f t="shared" si="13"/>
        <v/>
      </c>
      <c r="N207" s="17" t="str">
        <f t="shared" si="13"/>
        <v/>
      </c>
      <c r="O207" s="17" t="str">
        <f t="shared" si="13"/>
        <v/>
      </c>
    </row>
    <row r="208" spans="2:15" x14ac:dyDescent="0.2">
      <c r="B208" s="41"/>
      <c r="F208" s="17" t="str">
        <f t="shared" si="14"/>
        <v/>
      </c>
      <c r="G208" s="17" t="str">
        <f t="shared" si="14"/>
        <v/>
      </c>
      <c r="H208" s="17" t="str">
        <f t="shared" si="14"/>
        <v/>
      </c>
      <c r="I208" s="17" t="str">
        <f t="shared" si="14"/>
        <v/>
      </c>
      <c r="J208" s="17" t="str">
        <f t="shared" si="14"/>
        <v/>
      </c>
      <c r="K208" s="17" t="str">
        <f t="shared" si="13"/>
        <v/>
      </c>
      <c r="L208" s="17" t="str">
        <f t="shared" si="13"/>
        <v/>
      </c>
      <c r="M208" s="17" t="str">
        <f t="shared" si="13"/>
        <v/>
      </c>
      <c r="N208" s="17" t="str">
        <f t="shared" si="13"/>
        <v/>
      </c>
      <c r="O208" s="17" t="str">
        <f t="shared" si="13"/>
        <v/>
      </c>
    </row>
    <row r="209" spans="2:15" x14ac:dyDescent="0.2">
      <c r="B209" s="41"/>
      <c r="F209" s="17" t="str">
        <f t="shared" si="14"/>
        <v/>
      </c>
      <c r="G209" s="17" t="str">
        <f t="shared" si="14"/>
        <v/>
      </c>
      <c r="H209" s="17" t="str">
        <f t="shared" si="14"/>
        <v/>
      </c>
      <c r="I209" s="17" t="str">
        <f t="shared" si="14"/>
        <v/>
      </c>
      <c r="J209" s="17" t="str">
        <f t="shared" si="14"/>
        <v/>
      </c>
      <c r="K209" s="17" t="str">
        <f t="shared" si="13"/>
        <v/>
      </c>
      <c r="L209" s="17" t="str">
        <f t="shared" si="13"/>
        <v/>
      </c>
      <c r="M209" s="17" t="str">
        <f t="shared" si="13"/>
        <v/>
      </c>
      <c r="N209" s="17" t="str">
        <f t="shared" si="13"/>
        <v/>
      </c>
      <c r="O209" s="17" t="str">
        <f t="shared" si="13"/>
        <v/>
      </c>
    </row>
    <row r="210" spans="2:15" x14ac:dyDescent="0.2">
      <c r="B210" s="41"/>
      <c r="F210" s="17" t="str">
        <f t="shared" si="14"/>
        <v/>
      </c>
      <c r="G210" s="17" t="str">
        <f t="shared" si="14"/>
        <v/>
      </c>
      <c r="H210" s="17" t="str">
        <f t="shared" si="14"/>
        <v/>
      </c>
      <c r="I210" s="17" t="str">
        <f t="shared" si="14"/>
        <v/>
      </c>
      <c r="J210" s="17" t="str">
        <f t="shared" si="14"/>
        <v/>
      </c>
      <c r="K210" s="17" t="str">
        <f t="shared" si="13"/>
        <v/>
      </c>
      <c r="L210" s="17" t="str">
        <f t="shared" si="13"/>
        <v/>
      </c>
      <c r="M210" s="17" t="str">
        <f t="shared" si="13"/>
        <v/>
      </c>
      <c r="N210" s="17" t="str">
        <f t="shared" si="13"/>
        <v/>
      </c>
      <c r="O210" s="17" t="str">
        <f t="shared" si="13"/>
        <v/>
      </c>
    </row>
    <row r="211" spans="2:15" x14ac:dyDescent="0.2">
      <c r="B211" s="41"/>
      <c r="F211" s="17" t="str">
        <f t="shared" si="14"/>
        <v/>
      </c>
      <c r="G211" s="17" t="str">
        <f t="shared" si="14"/>
        <v/>
      </c>
      <c r="H211" s="17" t="str">
        <f t="shared" si="14"/>
        <v/>
      </c>
      <c r="I211" s="17" t="str">
        <f t="shared" si="14"/>
        <v/>
      </c>
      <c r="J211" s="17" t="str">
        <f t="shared" si="14"/>
        <v/>
      </c>
      <c r="K211" s="17" t="str">
        <f t="shared" si="13"/>
        <v/>
      </c>
      <c r="L211" s="17" t="str">
        <f t="shared" si="13"/>
        <v/>
      </c>
      <c r="M211" s="17" t="str">
        <f t="shared" si="13"/>
        <v/>
      </c>
      <c r="N211" s="17" t="str">
        <f t="shared" si="13"/>
        <v/>
      </c>
      <c r="O211" s="17" t="str">
        <f t="shared" si="13"/>
        <v/>
      </c>
    </row>
    <row r="212" spans="2:15" x14ac:dyDescent="0.2">
      <c r="B212" s="41"/>
      <c r="F212" s="17" t="str">
        <f t="shared" si="14"/>
        <v/>
      </c>
      <c r="G212" s="17" t="str">
        <f t="shared" si="14"/>
        <v/>
      </c>
      <c r="H212" s="17" t="str">
        <f t="shared" si="14"/>
        <v/>
      </c>
      <c r="I212" s="17" t="str">
        <f t="shared" si="14"/>
        <v/>
      </c>
      <c r="J212" s="17" t="str">
        <f t="shared" si="14"/>
        <v/>
      </c>
      <c r="K212" s="17" t="str">
        <f t="shared" si="13"/>
        <v/>
      </c>
      <c r="L212" s="17" t="str">
        <f t="shared" si="13"/>
        <v/>
      </c>
      <c r="M212" s="17" t="str">
        <f t="shared" si="13"/>
        <v/>
      </c>
      <c r="N212" s="17" t="str">
        <f t="shared" si="13"/>
        <v/>
      </c>
      <c r="O212" s="17" t="str">
        <f t="shared" si="13"/>
        <v/>
      </c>
    </row>
    <row r="213" spans="2:15" x14ac:dyDescent="0.2">
      <c r="B213" s="41"/>
      <c r="F213" s="17" t="str">
        <f t="shared" si="14"/>
        <v/>
      </c>
      <c r="G213" s="17" t="str">
        <f t="shared" si="14"/>
        <v/>
      </c>
      <c r="H213" s="17" t="str">
        <f t="shared" si="14"/>
        <v/>
      </c>
      <c r="I213" s="17" t="str">
        <f t="shared" si="14"/>
        <v/>
      </c>
      <c r="J213" s="17" t="str">
        <f t="shared" si="14"/>
        <v/>
      </c>
      <c r="K213" s="17" t="str">
        <f t="shared" si="13"/>
        <v/>
      </c>
      <c r="L213" s="17" t="str">
        <f t="shared" si="13"/>
        <v/>
      </c>
      <c r="M213" s="17" t="str">
        <f t="shared" si="13"/>
        <v/>
      </c>
      <c r="N213" s="17" t="str">
        <f t="shared" si="13"/>
        <v/>
      </c>
      <c r="O213" s="17" t="str">
        <f t="shared" si="13"/>
        <v/>
      </c>
    </row>
    <row r="214" spans="2:15" x14ac:dyDescent="0.2">
      <c r="B214" s="41"/>
      <c r="F214" s="17" t="str">
        <f t="shared" si="14"/>
        <v/>
      </c>
      <c r="G214" s="17" t="str">
        <f t="shared" si="14"/>
        <v/>
      </c>
      <c r="H214" s="17" t="str">
        <f t="shared" si="14"/>
        <v/>
      </c>
      <c r="I214" s="17" t="str">
        <f t="shared" si="14"/>
        <v/>
      </c>
      <c r="J214" s="17" t="str">
        <f t="shared" si="14"/>
        <v/>
      </c>
      <c r="K214" s="17" t="str">
        <f t="shared" si="13"/>
        <v/>
      </c>
      <c r="L214" s="17" t="str">
        <f t="shared" si="13"/>
        <v/>
      </c>
      <c r="M214" s="17" t="str">
        <f t="shared" si="13"/>
        <v/>
      </c>
      <c r="N214" s="17" t="str">
        <f t="shared" si="13"/>
        <v/>
      </c>
      <c r="O214" s="17" t="str">
        <f t="shared" si="13"/>
        <v/>
      </c>
    </row>
    <row r="215" spans="2:15" x14ac:dyDescent="0.2">
      <c r="B215" s="41"/>
      <c r="F215" s="17" t="str">
        <f t="shared" si="14"/>
        <v/>
      </c>
      <c r="G215" s="17" t="str">
        <f t="shared" si="14"/>
        <v/>
      </c>
      <c r="H215" s="17" t="str">
        <f t="shared" si="14"/>
        <v/>
      </c>
      <c r="I215" s="17" t="str">
        <f t="shared" si="14"/>
        <v/>
      </c>
      <c r="J215" s="17" t="str">
        <f t="shared" si="14"/>
        <v/>
      </c>
      <c r="K215" s="17" t="str">
        <f t="shared" si="13"/>
        <v/>
      </c>
      <c r="L215" s="17" t="str">
        <f t="shared" si="13"/>
        <v/>
      </c>
      <c r="M215" s="17" t="str">
        <f t="shared" si="13"/>
        <v/>
      </c>
      <c r="N215" s="17" t="str">
        <f t="shared" si="13"/>
        <v/>
      </c>
      <c r="O215" s="17" t="str">
        <f t="shared" si="13"/>
        <v/>
      </c>
    </row>
    <row r="216" spans="2:15" x14ac:dyDescent="0.2">
      <c r="B216" s="41"/>
      <c r="F216" s="17" t="str">
        <f t="shared" si="14"/>
        <v/>
      </c>
      <c r="G216" s="17" t="str">
        <f t="shared" si="14"/>
        <v/>
      </c>
      <c r="H216" s="17" t="str">
        <f t="shared" si="14"/>
        <v/>
      </c>
      <c r="I216" s="17" t="str">
        <f t="shared" si="14"/>
        <v/>
      </c>
      <c r="J216" s="17" t="str">
        <f t="shared" si="14"/>
        <v/>
      </c>
      <c r="K216" s="17" t="str">
        <f t="shared" si="13"/>
        <v/>
      </c>
      <c r="L216" s="17" t="str">
        <f t="shared" si="13"/>
        <v/>
      </c>
      <c r="M216" s="17" t="str">
        <f t="shared" si="13"/>
        <v/>
      </c>
      <c r="N216" s="17" t="str">
        <f t="shared" si="13"/>
        <v/>
      </c>
      <c r="O216" s="17" t="str">
        <f t="shared" si="13"/>
        <v/>
      </c>
    </row>
    <row r="217" spans="2:15" x14ac:dyDescent="0.2">
      <c r="B217" s="41"/>
      <c r="F217" s="17" t="str">
        <f t="shared" si="14"/>
        <v/>
      </c>
      <c r="G217" s="17" t="str">
        <f t="shared" si="14"/>
        <v/>
      </c>
      <c r="H217" s="17" t="str">
        <f t="shared" si="14"/>
        <v/>
      </c>
      <c r="I217" s="17" t="str">
        <f t="shared" si="14"/>
        <v/>
      </c>
      <c r="J217" s="17" t="str">
        <f t="shared" si="14"/>
        <v/>
      </c>
      <c r="K217" s="17" t="str">
        <f t="shared" si="13"/>
        <v/>
      </c>
      <c r="L217" s="17" t="str">
        <f t="shared" si="13"/>
        <v/>
      </c>
      <c r="M217" s="17" t="str">
        <f t="shared" si="13"/>
        <v/>
      </c>
      <c r="N217" s="17" t="str">
        <f t="shared" si="13"/>
        <v/>
      </c>
      <c r="O217" s="17" t="str">
        <f t="shared" si="13"/>
        <v/>
      </c>
    </row>
    <row r="218" spans="2:15" x14ac:dyDescent="0.2">
      <c r="B218" s="41"/>
      <c r="F218" s="17" t="str">
        <f t="shared" si="14"/>
        <v/>
      </c>
      <c r="G218" s="17" t="str">
        <f t="shared" si="14"/>
        <v/>
      </c>
      <c r="H218" s="17" t="str">
        <f t="shared" si="14"/>
        <v/>
      </c>
      <c r="I218" s="17" t="str">
        <f t="shared" si="14"/>
        <v/>
      </c>
      <c r="J218" s="17" t="str">
        <f t="shared" si="14"/>
        <v/>
      </c>
      <c r="K218" s="17" t="str">
        <f t="shared" si="13"/>
        <v/>
      </c>
      <c r="L218" s="17" t="str">
        <f t="shared" si="13"/>
        <v/>
      </c>
      <c r="M218" s="17" t="str">
        <f t="shared" si="13"/>
        <v/>
      </c>
      <c r="N218" s="17" t="str">
        <f t="shared" si="13"/>
        <v/>
      </c>
      <c r="O218" s="17" t="str">
        <f t="shared" si="13"/>
        <v/>
      </c>
    </row>
    <row r="219" spans="2:15" x14ac:dyDescent="0.2">
      <c r="B219" s="41"/>
      <c r="F219" s="17" t="str">
        <f t="shared" si="14"/>
        <v/>
      </c>
      <c r="G219" s="17" t="str">
        <f t="shared" si="14"/>
        <v/>
      </c>
      <c r="H219" s="17" t="str">
        <f t="shared" si="14"/>
        <v/>
      </c>
      <c r="I219" s="17" t="str">
        <f t="shared" si="14"/>
        <v/>
      </c>
      <c r="J219" s="17" t="str">
        <f t="shared" si="14"/>
        <v/>
      </c>
      <c r="K219" s="17" t="str">
        <f t="shared" si="13"/>
        <v/>
      </c>
      <c r="L219" s="17" t="str">
        <f t="shared" si="13"/>
        <v/>
      </c>
      <c r="M219" s="17" t="str">
        <f t="shared" si="13"/>
        <v/>
      </c>
      <c r="N219" s="17" t="str">
        <f t="shared" si="13"/>
        <v/>
      </c>
      <c r="O219" s="17" t="str">
        <f t="shared" si="13"/>
        <v/>
      </c>
    </row>
    <row r="220" spans="2:15" x14ac:dyDescent="0.2">
      <c r="B220" s="41"/>
      <c r="F220" s="17" t="str">
        <f t="shared" si="14"/>
        <v/>
      </c>
      <c r="G220" s="17" t="str">
        <f t="shared" si="14"/>
        <v/>
      </c>
      <c r="H220" s="17" t="str">
        <f t="shared" si="14"/>
        <v/>
      </c>
      <c r="I220" s="17" t="str">
        <f t="shared" si="14"/>
        <v/>
      </c>
      <c r="J220" s="17" t="str">
        <f t="shared" si="14"/>
        <v/>
      </c>
      <c r="K220" s="17" t="str">
        <f t="shared" si="13"/>
        <v/>
      </c>
      <c r="L220" s="17" t="str">
        <f t="shared" si="13"/>
        <v/>
      </c>
      <c r="M220" s="17" t="str">
        <f t="shared" si="13"/>
        <v/>
      </c>
      <c r="N220" s="17" t="str">
        <f t="shared" si="13"/>
        <v/>
      </c>
      <c r="O220" s="17" t="str">
        <f t="shared" si="13"/>
        <v/>
      </c>
    </row>
    <row r="221" spans="2:15" x14ac:dyDescent="0.2">
      <c r="B221" s="41"/>
      <c r="F221" s="17" t="str">
        <f t="shared" si="14"/>
        <v/>
      </c>
      <c r="G221" s="17" t="str">
        <f t="shared" si="14"/>
        <v/>
      </c>
      <c r="H221" s="17" t="str">
        <f t="shared" si="14"/>
        <v/>
      </c>
      <c r="I221" s="17" t="str">
        <f t="shared" si="14"/>
        <v/>
      </c>
      <c r="J221" s="17" t="str">
        <f t="shared" si="14"/>
        <v/>
      </c>
      <c r="K221" s="17" t="str">
        <f t="shared" si="13"/>
        <v/>
      </c>
      <c r="L221" s="17" t="str">
        <f t="shared" si="13"/>
        <v/>
      </c>
      <c r="M221" s="17" t="str">
        <f t="shared" si="13"/>
        <v/>
      </c>
      <c r="N221" s="17" t="str">
        <f t="shared" si="13"/>
        <v/>
      </c>
      <c r="O221" s="17" t="str">
        <f t="shared" si="13"/>
        <v/>
      </c>
    </row>
    <row r="222" spans="2:15" x14ac:dyDescent="0.2">
      <c r="B222" s="41"/>
      <c r="F222" s="17" t="str">
        <f t="shared" si="14"/>
        <v/>
      </c>
      <c r="G222" s="17" t="str">
        <f t="shared" si="14"/>
        <v/>
      </c>
      <c r="H222" s="17" t="str">
        <f t="shared" si="14"/>
        <v/>
      </c>
      <c r="I222" s="17" t="str">
        <f t="shared" si="14"/>
        <v/>
      </c>
      <c r="J222" s="17" t="str">
        <f t="shared" si="14"/>
        <v/>
      </c>
      <c r="K222" s="17" t="str">
        <f t="shared" si="13"/>
        <v/>
      </c>
      <c r="L222" s="17" t="str">
        <f t="shared" si="13"/>
        <v/>
      </c>
      <c r="M222" s="17" t="str">
        <f t="shared" si="13"/>
        <v/>
      </c>
      <c r="N222" s="17" t="str">
        <f t="shared" si="13"/>
        <v/>
      </c>
      <c r="O222" s="17" t="str">
        <f t="shared" si="13"/>
        <v/>
      </c>
    </row>
    <row r="223" spans="2:15" x14ac:dyDescent="0.2">
      <c r="B223" s="41"/>
      <c r="F223" s="17" t="str">
        <f t="shared" si="14"/>
        <v/>
      </c>
      <c r="G223" s="17" t="str">
        <f t="shared" si="14"/>
        <v/>
      </c>
      <c r="H223" s="17" t="str">
        <f t="shared" si="14"/>
        <v/>
      </c>
      <c r="I223" s="17" t="str">
        <f t="shared" si="14"/>
        <v/>
      </c>
      <c r="J223" s="17" t="str">
        <f t="shared" si="14"/>
        <v/>
      </c>
      <c r="K223" s="17" t="str">
        <f t="shared" si="13"/>
        <v/>
      </c>
      <c r="L223" s="17" t="str">
        <f t="shared" si="13"/>
        <v/>
      </c>
      <c r="M223" s="17" t="str">
        <f t="shared" si="13"/>
        <v/>
      </c>
      <c r="N223" s="17" t="str">
        <f t="shared" si="13"/>
        <v/>
      </c>
      <c r="O223" s="17" t="str">
        <f t="shared" si="13"/>
        <v/>
      </c>
    </row>
    <row r="224" spans="2:15" x14ac:dyDescent="0.2">
      <c r="B224" s="41"/>
      <c r="F224" s="17" t="str">
        <f t="shared" si="14"/>
        <v/>
      </c>
      <c r="G224" s="17" t="str">
        <f t="shared" si="14"/>
        <v/>
      </c>
      <c r="H224" s="17" t="str">
        <f t="shared" si="14"/>
        <v/>
      </c>
      <c r="I224" s="17" t="str">
        <f t="shared" si="14"/>
        <v/>
      </c>
      <c r="J224" s="17" t="str">
        <f t="shared" si="14"/>
        <v/>
      </c>
      <c r="K224" s="17" t="str">
        <f t="shared" si="13"/>
        <v/>
      </c>
      <c r="L224" s="17" t="str">
        <f t="shared" si="13"/>
        <v/>
      </c>
      <c r="M224" s="17" t="str">
        <f t="shared" si="13"/>
        <v/>
      </c>
      <c r="N224" s="17" t="str">
        <f t="shared" si="13"/>
        <v/>
      </c>
      <c r="O224" s="17" t="str">
        <f t="shared" si="13"/>
        <v/>
      </c>
    </row>
    <row r="225" spans="2:15" x14ac:dyDescent="0.2">
      <c r="B225" s="41"/>
      <c r="F225" s="17" t="str">
        <f t="shared" si="14"/>
        <v/>
      </c>
      <c r="G225" s="17" t="str">
        <f t="shared" si="14"/>
        <v/>
      </c>
      <c r="H225" s="17" t="str">
        <f t="shared" si="14"/>
        <v/>
      </c>
      <c r="I225" s="17" t="str">
        <f t="shared" si="14"/>
        <v/>
      </c>
      <c r="J225" s="17" t="str">
        <f t="shared" si="14"/>
        <v/>
      </c>
      <c r="K225" s="17" t="str">
        <f t="shared" si="13"/>
        <v/>
      </c>
      <c r="L225" s="17" t="str">
        <f t="shared" si="13"/>
        <v/>
      </c>
      <c r="M225" s="17" t="str">
        <f t="shared" si="13"/>
        <v/>
      </c>
      <c r="N225" s="17" t="str">
        <f t="shared" si="13"/>
        <v/>
      </c>
      <c r="O225" s="17" t="str">
        <f t="shared" si="13"/>
        <v/>
      </c>
    </row>
    <row r="226" spans="2:15" x14ac:dyDescent="0.2">
      <c r="B226" s="41"/>
      <c r="F226" s="17" t="str">
        <f t="shared" si="14"/>
        <v/>
      </c>
      <c r="G226" s="17" t="str">
        <f t="shared" si="14"/>
        <v/>
      </c>
      <c r="H226" s="17" t="str">
        <f t="shared" si="14"/>
        <v/>
      </c>
      <c r="I226" s="17" t="str">
        <f t="shared" si="14"/>
        <v/>
      </c>
      <c r="J226" s="17" t="str">
        <f t="shared" si="14"/>
        <v/>
      </c>
      <c r="K226" s="17" t="str">
        <f t="shared" si="13"/>
        <v/>
      </c>
      <c r="L226" s="17" t="str">
        <f t="shared" si="13"/>
        <v/>
      </c>
      <c r="M226" s="17" t="str">
        <f t="shared" si="13"/>
        <v/>
      </c>
      <c r="N226" s="17" t="str">
        <f t="shared" si="13"/>
        <v/>
      </c>
      <c r="O226" s="17" t="str">
        <f t="shared" si="13"/>
        <v/>
      </c>
    </row>
    <row r="227" spans="2:15" x14ac:dyDescent="0.2">
      <c r="B227" s="41"/>
      <c r="F227" s="17" t="str">
        <f t="shared" si="14"/>
        <v/>
      </c>
      <c r="G227" s="17" t="str">
        <f t="shared" si="14"/>
        <v/>
      </c>
      <c r="H227" s="17" t="str">
        <f t="shared" si="14"/>
        <v/>
      </c>
      <c r="I227" s="17" t="str">
        <f t="shared" si="14"/>
        <v/>
      </c>
      <c r="J227" s="17" t="str">
        <f t="shared" si="14"/>
        <v/>
      </c>
      <c r="K227" s="17" t="str">
        <f t="shared" si="13"/>
        <v/>
      </c>
      <c r="L227" s="17" t="str">
        <f t="shared" si="13"/>
        <v/>
      </c>
      <c r="M227" s="17" t="str">
        <f t="shared" si="13"/>
        <v/>
      </c>
      <c r="N227" s="17" t="str">
        <f t="shared" si="13"/>
        <v/>
      </c>
      <c r="O227" s="17" t="str">
        <f t="shared" si="13"/>
        <v/>
      </c>
    </row>
    <row r="228" spans="2:15" x14ac:dyDescent="0.2">
      <c r="B228" s="41"/>
      <c r="F228" s="17" t="str">
        <f t="shared" si="14"/>
        <v/>
      </c>
      <c r="G228" s="17" t="str">
        <f t="shared" si="14"/>
        <v/>
      </c>
      <c r="H228" s="17" t="str">
        <f t="shared" si="14"/>
        <v/>
      </c>
      <c r="I228" s="17" t="str">
        <f t="shared" si="14"/>
        <v/>
      </c>
      <c r="J228" s="17" t="str">
        <f t="shared" si="14"/>
        <v/>
      </c>
      <c r="K228" s="17" t="str">
        <f t="shared" si="13"/>
        <v/>
      </c>
      <c r="L228" s="17" t="str">
        <f t="shared" si="13"/>
        <v/>
      </c>
      <c r="M228" s="17" t="str">
        <f t="shared" si="13"/>
        <v/>
      </c>
      <c r="N228" s="17" t="str">
        <f t="shared" si="13"/>
        <v/>
      </c>
      <c r="O228" s="17" t="str">
        <f t="shared" si="13"/>
        <v/>
      </c>
    </row>
    <row r="229" spans="2:15" x14ac:dyDescent="0.2">
      <c r="B229" s="41"/>
      <c r="F229" s="17" t="str">
        <f t="shared" si="14"/>
        <v/>
      </c>
      <c r="G229" s="17" t="str">
        <f t="shared" si="14"/>
        <v/>
      </c>
      <c r="H229" s="17" t="str">
        <f t="shared" si="14"/>
        <v/>
      </c>
      <c r="I229" s="17" t="str">
        <f t="shared" si="14"/>
        <v/>
      </c>
      <c r="J229" s="17" t="str">
        <f t="shared" si="14"/>
        <v/>
      </c>
      <c r="K229" s="17" t="str">
        <f t="shared" si="13"/>
        <v/>
      </c>
      <c r="L229" s="17" t="str">
        <f t="shared" si="13"/>
        <v/>
      </c>
      <c r="M229" s="17" t="str">
        <f t="shared" si="13"/>
        <v/>
      </c>
      <c r="N229" s="17" t="str">
        <f t="shared" si="13"/>
        <v/>
      </c>
      <c r="O229" s="17" t="str">
        <f t="shared" si="13"/>
        <v/>
      </c>
    </row>
    <row r="230" spans="2:15" x14ac:dyDescent="0.2">
      <c r="B230" s="41"/>
      <c r="F230" s="17" t="str">
        <f t="shared" si="14"/>
        <v/>
      </c>
      <c r="G230" s="17" t="str">
        <f t="shared" si="14"/>
        <v/>
      </c>
      <c r="H230" s="17" t="str">
        <f t="shared" si="14"/>
        <v/>
      </c>
      <c r="I230" s="17" t="str">
        <f t="shared" si="14"/>
        <v/>
      </c>
      <c r="J230" s="17" t="str">
        <f t="shared" si="14"/>
        <v/>
      </c>
      <c r="K230" s="17" t="str">
        <f t="shared" si="13"/>
        <v/>
      </c>
      <c r="L230" s="17" t="str">
        <f t="shared" si="13"/>
        <v/>
      </c>
      <c r="M230" s="17" t="str">
        <f t="shared" si="13"/>
        <v/>
      </c>
      <c r="N230" s="17" t="str">
        <f t="shared" si="13"/>
        <v/>
      </c>
      <c r="O230" s="17" t="str">
        <f t="shared" si="13"/>
        <v/>
      </c>
    </row>
    <row r="231" spans="2:15" x14ac:dyDescent="0.2">
      <c r="B231" s="41"/>
      <c r="F231" s="17" t="str">
        <f t="shared" si="14"/>
        <v/>
      </c>
      <c r="G231" s="17" t="str">
        <f t="shared" si="14"/>
        <v/>
      </c>
      <c r="H231" s="17" t="str">
        <f t="shared" si="14"/>
        <v/>
      </c>
      <c r="I231" s="17" t="str">
        <f t="shared" si="14"/>
        <v/>
      </c>
      <c r="J231" s="17" t="str">
        <f t="shared" si="14"/>
        <v/>
      </c>
      <c r="K231" s="17" t="str">
        <f t="shared" si="13"/>
        <v/>
      </c>
      <c r="L231" s="17" t="str">
        <f t="shared" si="13"/>
        <v/>
      </c>
      <c r="M231" s="17" t="str">
        <f t="shared" si="13"/>
        <v/>
      </c>
      <c r="N231" s="17" t="str">
        <f t="shared" si="13"/>
        <v/>
      </c>
      <c r="O231" s="17" t="str">
        <f t="shared" si="13"/>
        <v/>
      </c>
    </row>
    <row r="232" spans="2:15" x14ac:dyDescent="0.2">
      <c r="B232" s="41"/>
      <c r="F232" s="17" t="str">
        <f t="shared" si="14"/>
        <v/>
      </c>
      <c r="G232" s="17" t="str">
        <f t="shared" si="14"/>
        <v/>
      </c>
      <c r="H232" s="17" t="str">
        <f t="shared" si="14"/>
        <v/>
      </c>
      <c r="I232" s="17" t="str">
        <f t="shared" si="14"/>
        <v/>
      </c>
      <c r="J232" s="17" t="str">
        <f t="shared" si="14"/>
        <v/>
      </c>
      <c r="K232" s="17" t="str">
        <f t="shared" si="13"/>
        <v/>
      </c>
      <c r="L232" s="17" t="str">
        <f t="shared" si="13"/>
        <v/>
      </c>
      <c r="M232" s="17" t="str">
        <f t="shared" si="13"/>
        <v/>
      </c>
      <c r="N232" s="17" t="str">
        <f t="shared" si="13"/>
        <v/>
      </c>
      <c r="O232" s="17" t="str">
        <f t="shared" si="13"/>
        <v/>
      </c>
    </row>
    <row r="233" spans="2:15" x14ac:dyDescent="0.2">
      <c r="B233" s="41"/>
      <c r="F233" s="17" t="str">
        <f t="shared" si="14"/>
        <v/>
      </c>
      <c r="G233" s="17" t="str">
        <f t="shared" si="14"/>
        <v/>
      </c>
      <c r="H233" s="17" t="str">
        <f t="shared" si="14"/>
        <v/>
      </c>
      <c r="I233" s="17" t="str">
        <f t="shared" si="14"/>
        <v/>
      </c>
      <c r="J233" s="17" t="str">
        <f t="shared" si="14"/>
        <v/>
      </c>
      <c r="K233" s="17" t="str">
        <f t="shared" si="13"/>
        <v/>
      </c>
      <c r="L233" s="17" t="str">
        <f t="shared" si="13"/>
        <v/>
      </c>
      <c r="M233" s="17" t="str">
        <f t="shared" si="13"/>
        <v/>
      </c>
      <c r="N233" s="17" t="str">
        <f t="shared" si="13"/>
        <v/>
      </c>
      <c r="O233" s="17" t="str">
        <f t="shared" si="13"/>
        <v/>
      </c>
    </row>
    <row r="234" spans="2:15" x14ac:dyDescent="0.2">
      <c r="B234" s="41"/>
      <c r="F234" s="17" t="str">
        <f t="shared" si="14"/>
        <v/>
      </c>
      <c r="G234" s="17" t="str">
        <f t="shared" si="14"/>
        <v/>
      </c>
      <c r="H234" s="17" t="str">
        <f t="shared" si="14"/>
        <v/>
      </c>
      <c r="I234" s="17" t="str">
        <f t="shared" si="14"/>
        <v/>
      </c>
      <c r="J234" s="17" t="str">
        <f t="shared" si="14"/>
        <v/>
      </c>
      <c r="K234" s="17" t="str">
        <f t="shared" si="13"/>
        <v/>
      </c>
      <c r="L234" s="17" t="str">
        <f t="shared" si="13"/>
        <v/>
      </c>
      <c r="M234" s="17" t="str">
        <f t="shared" si="13"/>
        <v/>
      </c>
      <c r="N234" s="17" t="str">
        <f t="shared" si="13"/>
        <v/>
      </c>
      <c r="O234" s="17" t="str">
        <f t="shared" si="13"/>
        <v/>
      </c>
    </row>
    <row r="235" spans="2:15" x14ac:dyDescent="0.2">
      <c r="B235" s="41"/>
      <c r="F235" s="17" t="str">
        <f t="shared" si="14"/>
        <v/>
      </c>
      <c r="G235" s="17" t="str">
        <f t="shared" si="14"/>
        <v/>
      </c>
      <c r="H235" s="17" t="str">
        <f t="shared" si="14"/>
        <v/>
      </c>
      <c r="I235" s="17" t="str">
        <f t="shared" si="14"/>
        <v/>
      </c>
      <c r="J235" s="17" t="str">
        <f t="shared" si="14"/>
        <v/>
      </c>
      <c r="K235" s="17" t="str">
        <f t="shared" si="13"/>
        <v/>
      </c>
      <c r="L235" s="17" t="str">
        <f t="shared" si="13"/>
        <v/>
      </c>
      <c r="M235" s="17" t="str">
        <f t="shared" si="13"/>
        <v/>
      </c>
      <c r="N235" s="17" t="str">
        <f t="shared" si="13"/>
        <v/>
      </c>
      <c r="O235" s="17" t="str">
        <f t="shared" si="13"/>
        <v/>
      </c>
    </row>
    <row r="236" spans="2:15" x14ac:dyDescent="0.2">
      <c r="B236" s="41"/>
      <c r="F236" s="17" t="str">
        <f t="shared" si="14"/>
        <v/>
      </c>
      <c r="G236" s="17" t="str">
        <f t="shared" si="14"/>
        <v/>
      </c>
      <c r="H236" s="17" t="str">
        <f t="shared" si="14"/>
        <v/>
      </c>
      <c r="I236" s="17" t="str">
        <f t="shared" si="14"/>
        <v/>
      </c>
      <c r="J236" s="17" t="str">
        <f t="shared" si="14"/>
        <v/>
      </c>
      <c r="K236" s="17" t="str">
        <f t="shared" si="13"/>
        <v/>
      </c>
      <c r="L236" s="17" t="str">
        <f t="shared" si="13"/>
        <v/>
      </c>
      <c r="M236" s="17" t="str">
        <f t="shared" si="13"/>
        <v/>
      </c>
      <c r="N236" s="17" t="str">
        <f t="shared" si="13"/>
        <v/>
      </c>
      <c r="O236" s="17" t="str">
        <f t="shared" si="13"/>
        <v/>
      </c>
    </row>
    <row r="237" spans="2:15" x14ac:dyDescent="0.2">
      <c r="B237" s="41"/>
      <c r="F237" s="17" t="str">
        <f t="shared" si="14"/>
        <v/>
      </c>
      <c r="G237" s="17" t="str">
        <f t="shared" si="14"/>
        <v/>
      </c>
      <c r="H237" s="17" t="str">
        <f t="shared" si="14"/>
        <v/>
      </c>
      <c r="I237" s="17" t="str">
        <f t="shared" si="14"/>
        <v/>
      </c>
      <c r="J237" s="17" t="str">
        <f t="shared" si="14"/>
        <v/>
      </c>
      <c r="K237" s="17" t="str">
        <f t="shared" si="13"/>
        <v/>
      </c>
      <c r="L237" s="17" t="str">
        <f t="shared" si="13"/>
        <v/>
      </c>
      <c r="M237" s="17" t="str">
        <f t="shared" si="13"/>
        <v/>
      </c>
      <c r="N237" s="17" t="str">
        <f t="shared" si="13"/>
        <v/>
      </c>
      <c r="O237" s="17" t="str">
        <f t="shared" si="13"/>
        <v/>
      </c>
    </row>
    <row r="238" spans="2:15" x14ac:dyDescent="0.2">
      <c r="B238" s="41"/>
      <c r="F238" s="17" t="str">
        <f t="shared" si="14"/>
        <v/>
      </c>
      <c r="G238" s="17" t="str">
        <f t="shared" si="14"/>
        <v/>
      </c>
      <c r="H238" s="17" t="str">
        <f t="shared" si="14"/>
        <v/>
      </c>
      <c r="I238" s="17" t="str">
        <f t="shared" si="14"/>
        <v/>
      </c>
      <c r="J238" s="17" t="str">
        <f t="shared" si="14"/>
        <v/>
      </c>
      <c r="K238" s="17" t="str">
        <f t="shared" si="13"/>
        <v/>
      </c>
      <c r="L238" s="17" t="str">
        <f t="shared" si="13"/>
        <v/>
      </c>
      <c r="M238" s="17" t="str">
        <f t="shared" si="13"/>
        <v/>
      </c>
      <c r="N238" s="17" t="str">
        <f t="shared" si="13"/>
        <v/>
      </c>
      <c r="O238" s="17" t="str">
        <f t="shared" si="13"/>
        <v/>
      </c>
    </row>
    <row r="239" spans="2:15" x14ac:dyDescent="0.2">
      <c r="B239" s="41"/>
      <c r="F239" s="17" t="str">
        <f t="shared" si="14"/>
        <v/>
      </c>
      <c r="G239" s="17" t="str">
        <f t="shared" si="14"/>
        <v/>
      </c>
      <c r="H239" s="17" t="str">
        <f t="shared" si="14"/>
        <v/>
      </c>
      <c r="I239" s="17" t="str">
        <f t="shared" si="14"/>
        <v/>
      </c>
      <c r="J239" s="17" t="str">
        <f t="shared" si="14"/>
        <v/>
      </c>
      <c r="K239" s="17" t="str">
        <f t="shared" si="13"/>
        <v/>
      </c>
      <c r="L239" s="17" t="str">
        <f t="shared" si="13"/>
        <v/>
      </c>
      <c r="M239" s="17" t="str">
        <f t="shared" si="13"/>
        <v/>
      </c>
      <c r="N239" s="17" t="str">
        <f t="shared" si="13"/>
        <v/>
      </c>
      <c r="O239" s="17" t="str">
        <f t="shared" si="13"/>
        <v/>
      </c>
    </row>
    <row r="240" spans="2:15" x14ac:dyDescent="0.2">
      <c r="B240" s="41"/>
      <c r="F240" s="17" t="str">
        <f t="shared" si="14"/>
        <v/>
      </c>
      <c r="G240" s="17" t="str">
        <f t="shared" si="14"/>
        <v/>
      </c>
      <c r="H240" s="17" t="str">
        <f t="shared" si="14"/>
        <v/>
      </c>
      <c r="I240" s="17" t="str">
        <f t="shared" si="14"/>
        <v/>
      </c>
      <c r="J240" s="17" t="str">
        <f t="shared" si="14"/>
        <v/>
      </c>
      <c r="K240" s="17" t="str">
        <f t="shared" si="13"/>
        <v/>
      </c>
      <c r="L240" s="17" t="str">
        <f t="shared" si="13"/>
        <v/>
      </c>
      <c r="M240" s="17" t="str">
        <f t="shared" si="13"/>
        <v/>
      </c>
      <c r="N240" s="17" t="str">
        <f t="shared" si="13"/>
        <v/>
      </c>
      <c r="O240" s="17" t="str">
        <f t="shared" si="13"/>
        <v/>
      </c>
    </row>
    <row r="241" spans="2:15" x14ac:dyDescent="0.2">
      <c r="B241" s="41"/>
      <c r="F241" s="17" t="str">
        <f t="shared" si="14"/>
        <v/>
      </c>
      <c r="G241" s="17" t="str">
        <f t="shared" si="14"/>
        <v/>
      </c>
      <c r="H241" s="17" t="str">
        <f t="shared" si="14"/>
        <v/>
      </c>
      <c r="I241" s="17" t="str">
        <f t="shared" si="14"/>
        <v/>
      </c>
      <c r="J241" s="17" t="str">
        <f t="shared" si="14"/>
        <v/>
      </c>
      <c r="K241" s="17" t="str">
        <f t="shared" si="13"/>
        <v/>
      </c>
      <c r="L241" s="17" t="str">
        <f t="shared" si="13"/>
        <v/>
      </c>
      <c r="M241" s="17" t="str">
        <f t="shared" si="13"/>
        <v/>
      </c>
      <c r="N241" s="17" t="str">
        <f t="shared" si="13"/>
        <v/>
      </c>
      <c r="O241" s="17" t="str">
        <f t="shared" si="13"/>
        <v/>
      </c>
    </row>
    <row r="242" spans="2:15" x14ac:dyDescent="0.2">
      <c r="B242" s="41"/>
      <c r="F242" s="17" t="str">
        <f t="shared" si="14"/>
        <v/>
      </c>
      <c r="G242" s="17" t="str">
        <f t="shared" si="14"/>
        <v/>
      </c>
      <c r="H242" s="17" t="str">
        <f t="shared" si="14"/>
        <v/>
      </c>
      <c r="I242" s="17" t="str">
        <f t="shared" si="14"/>
        <v/>
      </c>
      <c r="J242" s="17" t="str">
        <f t="shared" si="14"/>
        <v/>
      </c>
      <c r="K242" s="17" t="str">
        <f t="shared" si="13"/>
        <v/>
      </c>
      <c r="L242" s="17" t="str">
        <f t="shared" si="13"/>
        <v/>
      </c>
      <c r="M242" s="17" t="str">
        <f t="shared" si="13"/>
        <v/>
      </c>
      <c r="N242" s="17" t="str">
        <f t="shared" si="13"/>
        <v/>
      </c>
      <c r="O242" s="17" t="str">
        <f t="shared" si="13"/>
        <v/>
      </c>
    </row>
    <row r="243" spans="2:15" x14ac:dyDescent="0.2">
      <c r="B243" s="41"/>
      <c r="F243" s="17" t="str">
        <f t="shared" si="14"/>
        <v/>
      </c>
      <c r="G243" s="17" t="str">
        <f t="shared" si="14"/>
        <v/>
      </c>
      <c r="H243" s="17" t="str">
        <f t="shared" si="14"/>
        <v/>
      </c>
      <c r="I243" s="17" t="str">
        <f t="shared" si="14"/>
        <v/>
      </c>
      <c r="J243" s="17" t="str">
        <f t="shared" si="14"/>
        <v/>
      </c>
      <c r="K243" s="17" t="str">
        <f t="shared" si="13"/>
        <v/>
      </c>
      <c r="L243" s="17" t="str">
        <f t="shared" si="13"/>
        <v/>
      </c>
      <c r="M243" s="17" t="str">
        <f t="shared" si="13"/>
        <v/>
      </c>
      <c r="N243" s="17" t="str">
        <f t="shared" si="13"/>
        <v/>
      </c>
      <c r="O243" s="17" t="str">
        <f t="shared" si="13"/>
        <v/>
      </c>
    </row>
    <row r="244" spans="2:15" x14ac:dyDescent="0.2">
      <c r="B244" s="41"/>
      <c r="F244" s="17" t="str">
        <f t="shared" si="14"/>
        <v/>
      </c>
      <c r="G244" s="17" t="str">
        <f t="shared" si="14"/>
        <v/>
      </c>
      <c r="H244" s="17" t="str">
        <f t="shared" si="14"/>
        <v/>
      </c>
      <c r="I244" s="17" t="str">
        <f t="shared" si="14"/>
        <v/>
      </c>
      <c r="J244" s="17" t="str">
        <f t="shared" si="14"/>
        <v/>
      </c>
      <c r="K244" s="17" t="str">
        <f t="shared" si="13"/>
        <v/>
      </c>
      <c r="L244" s="17" t="str">
        <f t="shared" si="13"/>
        <v/>
      </c>
      <c r="M244" s="17" t="str">
        <f t="shared" si="13"/>
        <v/>
      </c>
      <c r="N244" s="17" t="str">
        <f t="shared" si="13"/>
        <v/>
      </c>
      <c r="O244" s="17" t="str">
        <f t="shared" si="13"/>
        <v/>
      </c>
    </row>
    <row r="245" spans="2:15" x14ac:dyDescent="0.2">
      <c r="B245" s="41"/>
      <c r="F245" s="17" t="str">
        <f t="shared" si="14"/>
        <v/>
      </c>
      <c r="G245" s="17" t="str">
        <f t="shared" si="14"/>
        <v/>
      </c>
      <c r="H245" s="17" t="str">
        <f t="shared" si="14"/>
        <v/>
      </c>
      <c r="I245" s="17" t="str">
        <f t="shared" si="14"/>
        <v/>
      </c>
      <c r="J245" s="17" t="str">
        <f t="shared" si="14"/>
        <v/>
      </c>
      <c r="K245" s="17" t="str">
        <f t="shared" si="13"/>
        <v/>
      </c>
      <c r="L245" s="17" t="str">
        <f t="shared" si="13"/>
        <v/>
      </c>
      <c r="M245" s="17" t="str">
        <f t="shared" si="13"/>
        <v/>
      </c>
      <c r="N245" s="17" t="str">
        <f t="shared" si="13"/>
        <v/>
      </c>
      <c r="O245" s="17" t="str">
        <f t="shared" si="13"/>
        <v/>
      </c>
    </row>
    <row r="246" spans="2:15" x14ac:dyDescent="0.2">
      <c r="B246" s="41"/>
      <c r="F246" s="17" t="str">
        <f t="shared" si="14"/>
        <v/>
      </c>
      <c r="G246" s="17" t="str">
        <f t="shared" si="14"/>
        <v/>
      </c>
      <c r="H246" s="17" t="str">
        <f t="shared" si="14"/>
        <v/>
      </c>
      <c r="I246" s="17" t="str">
        <f t="shared" si="14"/>
        <v/>
      </c>
      <c r="J246" s="17" t="str">
        <f t="shared" si="14"/>
        <v/>
      </c>
      <c r="K246" s="17" t="str">
        <f t="shared" si="13"/>
        <v/>
      </c>
      <c r="L246" s="17" t="str">
        <f t="shared" si="13"/>
        <v/>
      </c>
      <c r="M246" s="17" t="str">
        <f t="shared" si="13"/>
        <v/>
      </c>
      <c r="N246" s="17" t="str">
        <f t="shared" si="13"/>
        <v/>
      </c>
      <c r="O246" s="17" t="str">
        <f t="shared" si="13"/>
        <v/>
      </c>
    </row>
    <row r="247" spans="2:15" x14ac:dyDescent="0.2">
      <c r="B247" s="41"/>
      <c r="F247" s="17" t="str">
        <f t="shared" si="14"/>
        <v/>
      </c>
      <c r="G247" s="17" t="str">
        <f t="shared" si="14"/>
        <v/>
      </c>
      <c r="H247" s="17" t="str">
        <f t="shared" si="14"/>
        <v/>
      </c>
      <c r="I247" s="17" t="str">
        <f t="shared" si="14"/>
        <v/>
      </c>
      <c r="J247" s="17" t="str">
        <f t="shared" si="14"/>
        <v/>
      </c>
      <c r="K247" s="17" t="str">
        <f t="shared" si="13"/>
        <v/>
      </c>
      <c r="L247" s="17" t="str">
        <f t="shared" si="13"/>
        <v/>
      </c>
      <c r="M247" s="17" t="str">
        <f t="shared" si="13"/>
        <v/>
      </c>
      <c r="N247" s="17" t="str">
        <f t="shared" si="13"/>
        <v/>
      </c>
      <c r="O247" s="17" t="str">
        <f t="shared" si="13"/>
        <v/>
      </c>
    </row>
    <row r="248" spans="2:15" x14ac:dyDescent="0.2">
      <c r="B248" s="41"/>
      <c r="F248" s="17" t="str">
        <f t="shared" si="14"/>
        <v/>
      </c>
      <c r="G248" s="17" t="str">
        <f t="shared" si="14"/>
        <v/>
      </c>
      <c r="H248" s="17" t="str">
        <f t="shared" si="14"/>
        <v/>
      </c>
      <c r="I248" s="17" t="str">
        <f t="shared" si="14"/>
        <v/>
      </c>
      <c r="J248" s="17" t="str">
        <f t="shared" si="14"/>
        <v/>
      </c>
      <c r="K248" s="17" t="str">
        <f t="shared" si="13"/>
        <v/>
      </c>
      <c r="L248" s="17" t="str">
        <f t="shared" si="13"/>
        <v/>
      </c>
      <c r="M248" s="17" t="str">
        <f t="shared" si="13"/>
        <v/>
      </c>
      <c r="N248" s="17" t="str">
        <f t="shared" si="13"/>
        <v/>
      </c>
      <c r="O248" s="17" t="str">
        <f t="shared" si="13"/>
        <v/>
      </c>
    </row>
    <row r="249" spans="2:15" x14ac:dyDescent="0.2">
      <c r="B249" s="41"/>
      <c r="F249" s="17" t="str">
        <f t="shared" si="14"/>
        <v/>
      </c>
      <c r="G249" s="17" t="str">
        <f t="shared" si="14"/>
        <v/>
      </c>
      <c r="H249" s="17" t="str">
        <f t="shared" si="14"/>
        <v/>
      </c>
      <c r="I249" s="17" t="str">
        <f t="shared" si="14"/>
        <v/>
      </c>
      <c r="J249" s="17" t="str">
        <f t="shared" si="14"/>
        <v/>
      </c>
      <c r="K249" s="17" t="str">
        <f t="shared" si="13"/>
        <v/>
      </c>
      <c r="L249" s="17" t="str">
        <f t="shared" si="13"/>
        <v/>
      </c>
      <c r="M249" s="17" t="str">
        <f t="shared" si="13"/>
        <v/>
      </c>
      <c r="N249" s="17" t="str">
        <f t="shared" si="13"/>
        <v/>
      </c>
      <c r="O249" s="17" t="str">
        <f t="shared" si="13"/>
        <v/>
      </c>
    </row>
    <row r="250" spans="2:15" x14ac:dyDescent="0.2">
      <c r="B250" s="41"/>
      <c r="F250" s="17" t="str">
        <f t="shared" si="14"/>
        <v/>
      </c>
      <c r="G250" s="17" t="str">
        <f t="shared" si="14"/>
        <v/>
      </c>
      <c r="H250" s="17" t="str">
        <f t="shared" si="14"/>
        <v/>
      </c>
      <c r="I250" s="17" t="str">
        <f t="shared" si="14"/>
        <v/>
      </c>
      <c r="J250" s="17" t="str">
        <f t="shared" si="14"/>
        <v/>
      </c>
      <c r="K250" s="17" t="str">
        <f t="shared" si="13"/>
        <v/>
      </c>
      <c r="L250" s="17" t="str">
        <f t="shared" si="13"/>
        <v/>
      </c>
      <c r="M250" s="17" t="str">
        <f t="shared" si="13"/>
        <v/>
      </c>
      <c r="N250" s="17" t="str">
        <f t="shared" si="13"/>
        <v/>
      </c>
      <c r="O250" s="17" t="str">
        <f t="shared" si="13"/>
        <v/>
      </c>
    </row>
    <row r="251" spans="2:15" x14ac:dyDescent="0.2">
      <c r="B251" s="41"/>
      <c r="F251" s="17" t="str">
        <f t="shared" si="14"/>
        <v/>
      </c>
      <c r="G251" s="17" t="str">
        <f t="shared" si="14"/>
        <v/>
      </c>
      <c r="H251" s="17" t="str">
        <f t="shared" si="14"/>
        <v/>
      </c>
      <c r="I251" s="17" t="str">
        <f t="shared" si="14"/>
        <v/>
      </c>
      <c r="J251" s="17" t="str">
        <f t="shared" si="14"/>
        <v/>
      </c>
      <c r="K251" s="17" t="str">
        <f t="shared" si="13"/>
        <v/>
      </c>
      <c r="L251" s="17" t="str">
        <f t="shared" si="13"/>
        <v/>
      </c>
      <c r="M251" s="17" t="str">
        <f t="shared" si="13"/>
        <v/>
      </c>
      <c r="N251" s="17" t="str">
        <f t="shared" si="13"/>
        <v/>
      </c>
      <c r="O251" s="17" t="str">
        <f t="shared" si="13"/>
        <v/>
      </c>
    </row>
    <row r="252" spans="2:15" x14ac:dyDescent="0.2">
      <c r="B252" s="41"/>
      <c r="F252" s="17" t="str">
        <f t="shared" si="14"/>
        <v/>
      </c>
      <c r="G252" s="17" t="str">
        <f t="shared" si="14"/>
        <v/>
      </c>
      <c r="H252" s="17" t="str">
        <f t="shared" si="14"/>
        <v/>
      </c>
      <c r="I252" s="17" t="str">
        <f t="shared" si="14"/>
        <v/>
      </c>
      <c r="J252" s="17" t="str">
        <f t="shared" si="14"/>
        <v/>
      </c>
      <c r="K252" s="17" t="str">
        <f t="shared" si="13"/>
        <v/>
      </c>
      <c r="L252" s="17" t="str">
        <f t="shared" si="13"/>
        <v/>
      </c>
      <c r="M252" s="17" t="str">
        <f t="shared" si="13"/>
        <v/>
      </c>
      <c r="N252" s="17" t="str">
        <f t="shared" si="13"/>
        <v/>
      </c>
      <c r="O252" s="17" t="str">
        <f t="shared" si="13"/>
        <v/>
      </c>
    </row>
    <row r="253" spans="2:15" x14ac:dyDescent="0.2">
      <c r="B253" s="41"/>
      <c r="F253" s="17" t="str">
        <f t="shared" si="14"/>
        <v/>
      </c>
      <c r="G253" s="17" t="str">
        <f t="shared" si="14"/>
        <v/>
      </c>
      <c r="H253" s="17" t="str">
        <f t="shared" si="14"/>
        <v/>
      </c>
      <c r="I253" s="17" t="str">
        <f t="shared" si="14"/>
        <v/>
      </c>
      <c r="J253" s="17" t="str">
        <f t="shared" si="14"/>
        <v/>
      </c>
      <c r="K253" s="17" t="str">
        <f t="shared" si="13"/>
        <v/>
      </c>
      <c r="L253" s="17" t="str">
        <f t="shared" si="13"/>
        <v/>
      </c>
      <c r="M253" s="17" t="str">
        <f t="shared" si="13"/>
        <v/>
      </c>
      <c r="N253" s="17" t="str">
        <f t="shared" si="13"/>
        <v/>
      </c>
      <c r="O253" s="17" t="str">
        <f t="shared" si="13"/>
        <v/>
      </c>
    </row>
    <row r="254" spans="2:15" x14ac:dyDescent="0.2">
      <c r="B254" s="41"/>
      <c r="F254" s="17" t="str">
        <f t="shared" si="14"/>
        <v/>
      </c>
      <c r="G254" s="17" t="str">
        <f t="shared" si="14"/>
        <v/>
      </c>
      <c r="H254" s="17" t="str">
        <f t="shared" si="14"/>
        <v/>
      </c>
      <c r="I254" s="17" t="str">
        <f t="shared" si="14"/>
        <v/>
      </c>
      <c r="J254" s="17" t="str">
        <f t="shared" si="14"/>
        <v/>
      </c>
      <c r="K254" s="17" t="str">
        <f t="shared" si="13"/>
        <v/>
      </c>
      <c r="L254" s="17" t="str">
        <f t="shared" si="13"/>
        <v/>
      </c>
      <c r="M254" s="17" t="str">
        <f t="shared" si="13"/>
        <v/>
      </c>
      <c r="N254" s="17" t="str">
        <f t="shared" si="13"/>
        <v/>
      </c>
      <c r="O254" s="17" t="str">
        <f t="shared" si="13"/>
        <v/>
      </c>
    </row>
    <row r="255" spans="2:15" x14ac:dyDescent="0.2">
      <c r="B255" s="41"/>
      <c r="F255" s="17" t="str">
        <f t="shared" si="14"/>
        <v/>
      </c>
      <c r="G255" s="17" t="str">
        <f t="shared" si="14"/>
        <v/>
      </c>
      <c r="H255" s="17" t="str">
        <f t="shared" si="14"/>
        <v/>
      </c>
      <c r="I255" s="17" t="str">
        <f t="shared" si="14"/>
        <v/>
      </c>
      <c r="J255" s="17" t="str">
        <f t="shared" si="14"/>
        <v/>
      </c>
      <c r="K255" s="17" t="str">
        <f t="shared" ref="K255:O261" si="15">IF($E255=K$9,$A255,"")</f>
        <v/>
      </c>
      <c r="L255" s="17" t="str">
        <f t="shared" si="15"/>
        <v/>
      </c>
      <c r="M255" s="17" t="str">
        <f t="shared" si="15"/>
        <v/>
      </c>
      <c r="N255" s="17" t="str">
        <f t="shared" si="15"/>
        <v/>
      </c>
      <c r="O255" s="17" t="str">
        <f t="shared" si="15"/>
        <v/>
      </c>
    </row>
    <row r="256" spans="2:15" x14ac:dyDescent="0.2">
      <c r="B256" s="41"/>
      <c r="F256" s="17" t="str">
        <f t="shared" ref="F256:O263" si="16">IF($E256=F$9,$A256,"")</f>
        <v/>
      </c>
      <c r="G256" s="17" t="str">
        <f t="shared" si="16"/>
        <v/>
      </c>
      <c r="H256" s="17" t="str">
        <f t="shared" si="16"/>
        <v/>
      </c>
      <c r="I256" s="17" t="str">
        <f t="shared" si="16"/>
        <v/>
      </c>
      <c r="J256" s="17" t="str">
        <f t="shared" si="16"/>
        <v/>
      </c>
      <c r="K256" s="17" t="str">
        <f t="shared" si="15"/>
        <v/>
      </c>
      <c r="L256" s="17" t="str">
        <f t="shared" si="15"/>
        <v/>
      </c>
      <c r="M256" s="17" t="str">
        <f t="shared" si="15"/>
        <v/>
      </c>
      <c r="N256" s="17" t="str">
        <f t="shared" si="15"/>
        <v/>
      </c>
      <c r="O256" s="17" t="str">
        <f t="shared" si="15"/>
        <v/>
      </c>
    </row>
    <row r="257" spans="2:15" x14ac:dyDescent="0.2">
      <c r="B257" s="41"/>
      <c r="F257" s="17" t="str">
        <f t="shared" si="16"/>
        <v/>
      </c>
      <c r="G257" s="17" t="str">
        <f t="shared" si="16"/>
        <v/>
      </c>
      <c r="H257" s="17" t="str">
        <f t="shared" si="16"/>
        <v/>
      </c>
      <c r="I257" s="17" t="str">
        <f t="shared" si="16"/>
        <v/>
      </c>
      <c r="J257" s="17" t="str">
        <f t="shared" si="16"/>
        <v/>
      </c>
      <c r="K257" s="17" t="str">
        <f t="shared" si="15"/>
        <v/>
      </c>
      <c r="L257" s="17" t="str">
        <f t="shared" si="15"/>
        <v/>
      </c>
      <c r="M257" s="17" t="str">
        <f t="shared" si="15"/>
        <v/>
      </c>
      <c r="N257" s="17" t="str">
        <f t="shared" si="15"/>
        <v/>
      </c>
      <c r="O257" s="17" t="str">
        <f t="shared" si="15"/>
        <v/>
      </c>
    </row>
    <row r="258" spans="2:15" x14ac:dyDescent="0.2">
      <c r="B258" s="41"/>
      <c r="F258" s="17" t="str">
        <f t="shared" si="16"/>
        <v/>
      </c>
      <c r="G258" s="17" t="str">
        <f t="shared" si="16"/>
        <v/>
      </c>
      <c r="H258" s="17" t="str">
        <f t="shared" si="16"/>
        <v/>
      </c>
      <c r="I258" s="17" t="str">
        <f t="shared" si="16"/>
        <v/>
      </c>
      <c r="J258" s="17" t="str">
        <f t="shared" si="16"/>
        <v/>
      </c>
      <c r="K258" s="17" t="str">
        <f t="shared" si="15"/>
        <v/>
      </c>
      <c r="L258" s="17" t="str">
        <f t="shared" si="15"/>
        <v/>
      </c>
      <c r="M258" s="17" t="str">
        <f t="shared" si="15"/>
        <v/>
      </c>
      <c r="N258" s="17" t="str">
        <f t="shared" si="15"/>
        <v/>
      </c>
      <c r="O258" s="17" t="str">
        <f t="shared" si="15"/>
        <v/>
      </c>
    </row>
    <row r="259" spans="2:15" x14ac:dyDescent="0.2">
      <c r="B259" s="41"/>
      <c r="F259" s="17" t="str">
        <f t="shared" si="16"/>
        <v/>
      </c>
      <c r="G259" s="17" t="str">
        <f t="shared" si="16"/>
        <v/>
      </c>
      <c r="H259" s="17" t="str">
        <f t="shared" si="16"/>
        <v/>
      </c>
      <c r="I259" s="17" t="str">
        <f t="shared" si="16"/>
        <v/>
      </c>
      <c r="J259" s="17" t="str">
        <f t="shared" si="16"/>
        <v/>
      </c>
      <c r="K259" s="17" t="str">
        <f t="shared" si="15"/>
        <v/>
      </c>
      <c r="L259" s="17" t="str">
        <f t="shared" si="15"/>
        <v/>
      </c>
      <c r="M259" s="17" t="str">
        <f t="shared" si="15"/>
        <v/>
      </c>
      <c r="N259" s="17" t="str">
        <f t="shared" si="15"/>
        <v/>
      </c>
      <c r="O259" s="17" t="str">
        <f t="shared" si="15"/>
        <v/>
      </c>
    </row>
    <row r="260" spans="2:15" x14ac:dyDescent="0.2">
      <c r="B260" s="41"/>
      <c r="F260" s="17" t="str">
        <f t="shared" si="16"/>
        <v/>
      </c>
      <c r="G260" s="17" t="str">
        <f t="shared" si="16"/>
        <v/>
      </c>
      <c r="H260" s="17" t="str">
        <f t="shared" si="16"/>
        <v/>
      </c>
      <c r="I260" s="17" t="str">
        <f t="shared" si="16"/>
        <v/>
      </c>
      <c r="J260" s="17" t="str">
        <f t="shared" si="16"/>
        <v/>
      </c>
      <c r="K260" s="17" t="str">
        <f t="shared" si="15"/>
        <v/>
      </c>
      <c r="L260" s="17" t="str">
        <f t="shared" si="15"/>
        <v/>
      </c>
      <c r="M260" s="17" t="str">
        <f t="shared" si="15"/>
        <v/>
      </c>
      <c r="N260" s="17" t="str">
        <f t="shared" si="15"/>
        <v/>
      </c>
      <c r="O260" s="17" t="str">
        <f t="shared" si="15"/>
        <v/>
      </c>
    </row>
    <row r="261" spans="2:15" x14ac:dyDescent="0.2">
      <c r="B261" s="41"/>
      <c r="F261" s="17" t="str">
        <f t="shared" si="16"/>
        <v/>
      </c>
      <c r="G261" s="17" t="str">
        <f t="shared" si="16"/>
        <v/>
      </c>
      <c r="H261" s="17" t="str">
        <f t="shared" si="16"/>
        <v/>
      </c>
      <c r="I261" s="17" t="str">
        <f t="shared" si="16"/>
        <v/>
      </c>
      <c r="J261" s="17" t="str">
        <f t="shared" si="16"/>
        <v/>
      </c>
      <c r="K261" s="17" t="str">
        <f t="shared" si="15"/>
        <v/>
      </c>
      <c r="L261" s="17" t="str">
        <f t="shared" si="15"/>
        <v/>
      </c>
      <c r="M261" s="17" t="str">
        <f t="shared" si="15"/>
        <v/>
      </c>
      <c r="N261" s="17" t="str">
        <f t="shared" si="15"/>
        <v/>
      </c>
      <c r="O261" s="17" t="str">
        <f t="shared" si="15"/>
        <v/>
      </c>
    </row>
    <row r="262" spans="2:15" x14ac:dyDescent="0.2">
      <c r="F262" s="18" t="str">
        <f t="shared" si="16"/>
        <v/>
      </c>
      <c r="G262" s="18" t="str">
        <f t="shared" si="16"/>
        <v/>
      </c>
      <c r="H262" s="18" t="str">
        <f t="shared" si="16"/>
        <v/>
      </c>
      <c r="I262" s="18" t="str">
        <f t="shared" si="16"/>
        <v/>
      </c>
      <c r="J262" s="18" t="str">
        <f t="shared" si="16"/>
        <v/>
      </c>
      <c r="K262" s="18" t="str">
        <f t="shared" si="16"/>
        <v/>
      </c>
      <c r="L262" s="18" t="str">
        <f t="shared" si="16"/>
        <v/>
      </c>
      <c r="M262" s="18" t="str">
        <f t="shared" si="16"/>
        <v/>
      </c>
      <c r="N262" s="18" t="str">
        <f t="shared" si="16"/>
        <v/>
      </c>
      <c r="O262" s="18" t="str">
        <f t="shared" si="16"/>
        <v/>
      </c>
    </row>
    <row r="263" spans="2:15" x14ac:dyDescent="0.2">
      <c r="F263" s="18" t="str">
        <f t="shared" si="16"/>
        <v/>
      </c>
      <c r="G263" s="18" t="str">
        <f t="shared" si="16"/>
        <v/>
      </c>
      <c r="H263" s="18" t="str">
        <f t="shared" si="16"/>
        <v/>
      </c>
      <c r="I263" s="18" t="str">
        <f t="shared" si="16"/>
        <v/>
      </c>
      <c r="J263" s="18" t="str">
        <f t="shared" si="16"/>
        <v/>
      </c>
      <c r="K263" s="18" t="str">
        <f t="shared" si="16"/>
        <v/>
      </c>
      <c r="L263" s="18" t="str">
        <f t="shared" si="16"/>
        <v/>
      </c>
      <c r="M263" s="18" t="str">
        <f t="shared" si="16"/>
        <v/>
      </c>
      <c r="N263" s="18" t="str">
        <f t="shared" si="16"/>
        <v/>
      </c>
      <c r="O263" s="18" t="str">
        <f t="shared" si="16"/>
        <v/>
      </c>
    </row>
  </sheetData>
  <sheetProtection sheet="1" objects="1" scenarios="1" selectLockedCells="1"/>
  <mergeCells count="5">
    <mergeCell ref="A1:C2"/>
    <mergeCell ref="D1:D2"/>
    <mergeCell ref="E1:E2"/>
    <mergeCell ref="C3:C7"/>
    <mergeCell ref="A8:C8"/>
  </mergeCells>
  <conditionalFormatting sqref="E3:E7 A3:A7">
    <cfRule type="cellIs" dxfId="11" priority="1" operator="equal">
      <formula>3</formula>
    </cfRule>
    <cfRule type="cellIs" dxfId="10" priority="2" operator="equal">
      <formula>2</formula>
    </cfRule>
    <cfRule type="cellIs" dxfId="9" priority="3" operator="equal">
      <formula>1</formula>
    </cfRule>
  </conditionalFormatting>
  <dataValidations count="2">
    <dataValidation type="list" allowBlank="1" showInputMessage="1" showErrorMessage="1" sqref="E1" xr:uid="{00000000-0002-0000-0200-000000000000}">
      <formula1>$F$1:$M$1</formula1>
    </dataValidation>
    <dataValidation type="list" allowBlank="1" showInputMessage="1" showErrorMessage="1" sqref="D3:D7 B3:B7" xr:uid="{00000000-0002-0000-0200-000001000000}">
      <formula1>liste_classe</formula1>
    </dataValidation>
  </dataValidations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263"/>
  <sheetViews>
    <sheetView showRowColHeaders="0" zoomScale="110" zoomScaleNormal="110" zoomScalePageLayoutView="110" workbookViewId="0">
      <pane xSplit="5" ySplit="9" topLeftCell="F71" activePane="bottomRight" state="frozen"/>
      <selection pane="topRight" activeCell="F1" sqref="F1"/>
      <selection pane="bottomLeft" activeCell="A10" sqref="A10"/>
      <selection pane="bottomRight" activeCell="B93" sqref="B93"/>
    </sheetView>
  </sheetViews>
  <sheetFormatPr baseColWidth="10" defaultColWidth="0" defaultRowHeight="15" x14ac:dyDescent="0.2"/>
  <cols>
    <col min="1" max="1" width="7.83203125" style="38" customWidth="1"/>
    <col min="2" max="2" width="11.5" style="33" customWidth="1"/>
    <col min="3" max="3" width="27.83203125" style="33" customWidth="1"/>
    <col min="4" max="4" width="26.5" style="33" customWidth="1"/>
    <col min="5" max="5" width="7.83203125" style="33" customWidth="1"/>
    <col min="6" max="15" width="10.83203125" style="18" hidden="1" customWidth="1"/>
    <col min="16" max="16" width="11.5" style="20" hidden="1" customWidth="1"/>
    <col min="17" max="18" width="9" style="20" hidden="1" customWidth="1"/>
    <col min="19" max="242" width="9" style="20" customWidth="1"/>
    <col min="243" max="256" width="0" style="20" hidden="1" customWidth="1"/>
    <col min="257" max="16384" width="9" style="20" hidden="1"/>
  </cols>
  <sheetData>
    <row r="1" spans="1:16" s="19" customFormat="1" ht="8.5" customHeight="1" x14ac:dyDescent="0.2">
      <c r="A1" s="55" t="s">
        <v>0</v>
      </c>
      <c r="B1" s="55"/>
      <c r="C1" s="55"/>
      <c r="D1" s="56" t="s">
        <v>63</v>
      </c>
      <c r="E1" s="57">
        <v>5</v>
      </c>
      <c r="F1" s="17">
        <v>3</v>
      </c>
      <c r="G1" s="18">
        <v>4</v>
      </c>
      <c r="H1" s="18">
        <v>5</v>
      </c>
      <c r="I1" s="18">
        <v>6</v>
      </c>
      <c r="J1" s="18">
        <v>7</v>
      </c>
      <c r="K1" s="18">
        <v>8</v>
      </c>
      <c r="L1" s="18">
        <v>9</v>
      </c>
      <c r="M1" s="18">
        <v>10</v>
      </c>
      <c r="O1" s="17"/>
    </row>
    <row r="2" spans="1:16" ht="12.75" customHeight="1" thickBot="1" x14ac:dyDescent="0.2">
      <c r="A2" s="55"/>
      <c r="B2" s="55"/>
      <c r="C2" s="55"/>
      <c r="D2" s="56"/>
      <c r="E2" s="57"/>
      <c r="F2" s="17" t="s">
        <v>14</v>
      </c>
      <c r="G2" s="17" t="s">
        <v>15</v>
      </c>
      <c r="H2" s="17" t="s">
        <v>13</v>
      </c>
      <c r="I2" s="17" t="s">
        <v>16</v>
      </c>
      <c r="J2" s="17" t="s">
        <v>17</v>
      </c>
      <c r="K2" s="17" t="s">
        <v>18</v>
      </c>
      <c r="L2" s="17" t="s">
        <v>19</v>
      </c>
      <c r="M2" s="17" t="s">
        <v>20</v>
      </c>
    </row>
    <row r="3" spans="1:16" s="18" customFormat="1" ht="15" customHeight="1" x14ac:dyDescent="0.15">
      <c r="A3" s="34" t="str">
        <f>F7</f>
        <v/>
      </c>
      <c r="B3" s="35" t="s">
        <v>23</v>
      </c>
      <c r="C3" s="58" t="str">
        <f ca="1">MID(CELL("nomfichier",C3),FIND("]",CELL("nomfichier",C3))+1,20)</f>
        <v>MG</v>
      </c>
      <c r="D3" s="36" t="s">
        <v>23</v>
      </c>
      <c r="E3" s="34" t="str">
        <f>K7</f>
        <v/>
      </c>
      <c r="N3" s="17"/>
    </row>
    <row r="4" spans="1:16" s="18" customFormat="1" ht="15" customHeight="1" x14ac:dyDescent="0.15">
      <c r="A4" s="34" t="str">
        <f>G7</f>
        <v/>
      </c>
      <c r="B4" s="35" t="s">
        <v>23</v>
      </c>
      <c r="C4" s="59"/>
      <c r="D4" s="36" t="s">
        <v>23</v>
      </c>
      <c r="E4" s="34" t="str">
        <f>L7</f>
        <v/>
      </c>
      <c r="F4" s="21" t="str">
        <f>HLOOKUP(3,$F$1:$M$2,2)</f>
        <v>{1;2;3}</v>
      </c>
      <c r="G4" s="21" t="str">
        <f>HLOOKUP(4,$F$1:$M$2,2)</f>
        <v>{1;2;3;4}</v>
      </c>
      <c r="H4" s="21" t="str">
        <f>HLOOKUP(5,$F$1:$M$2,2)</f>
        <v>{1;2;3;4;5}</v>
      </c>
      <c r="I4" s="21" t="str">
        <f>HLOOKUP(6,$F$1:$M$2,2)</f>
        <v>{1;2;3;4;5;6}</v>
      </c>
      <c r="J4" s="21" t="str">
        <f>HLOOKUP(7,$F$1:$M$2,2)</f>
        <v>{1;2;3;4;5;6;7}</v>
      </c>
      <c r="K4" s="21" t="str">
        <f>HLOOKUP(8,$F$1:$M$2,2)</f>
        <v>{1;2;3;4;5;6;7;8}</v>
      </c>
      <c r="L4" s="21" t="str">
        <f>HLOOKUP(9,$F$1:$M$2,2)</f>
        <v>{1;2;3;4;5;6;7;8;9}</v>
      </c>
      <c r="M4" s="21" t="str">
        <f>HLOOKUP(10,$F$1:$M$2,2)</f>
        <v>{1;2;3;4;5;6;7;8;9;10}</v>
      </c>
    </row>
    <row r="5" spans="1:16" s="18" customFormat="1" ht="15" customHeight="1" x14ac:dyDescent="0.15">
      <c r="A5" s="34" t="str">
        <f>H7</f>
        <v/>
      </c>
      <c r="B5" s="35" t="s">
        <v>23</v>
      </c>
      <c r="C5" s="59"/>
      <c r="D5" s="36" t="s">
        <v>23</v>
      </c>
      <c r="E5" s="34" t="str">
        <f>M7</f>
        <v/>
      </c>
      <c r="F5" s="21"/>
    </row>
    <row r="6" spans="1:16" s="18" customFormat="1" ht="15" customHeight="1" x14ac:dyDescent="0.15">
      <c r="A6" s="34" t="str">
        <f>I7</f>
        <v/>
      </c>
      <c r="B6" s="35" t="s">
        <v>23</v>
      </c>
      <c r="C6" s="59"/>
      <c r="D6" s="36" t="s">
        <v>23</v>
      </c>
      <c r="E6" s="34" t="str">
        <f>N7</f>
        <v/>
      </c>
      <c r="F6" s="21"/>
    </row>
    <row r="7" spans="1:16" s="18" customFormat="1" ht="15" customHeight="1" thickBot="1" x14ac:dyDescent="0.2">
      <c r="A7" s="34" t="str">
        <f>J7</f>
        <v/>
      </c>
      <c r="B7" s="35" t="s">
        <v>23</v>
      </c>
      <c r="C7" s="60"/>
      <c r="D7" s="36" t="s">
        <v>23</v>
      </c>
      <c r="E7" s="34" t="str">
        <f>O7</f>
        <v/>
      </c>
      <c r="F7" s="17" t="str">
        <f t="shared" ref="F7:O7" si="0">IF(ISERROR(RANK(F8,$F$8:$O$8,1)),"",RANK(F8,$F$8:$O$8,1))</f>
        <v/>
      </c>
      <c r="G7" s="17" t="str">
        <f t="shared" si="0"/>
        <v/>
      </c>
      <c r="H7" s="17" t="str">
        <f t="shared" si="0"/>
        <v/>
      </c>
      <c r="I7" s="17" t="str">
        <f t="shared" si="0"/>
        <v/>
      </c>
      <c r="J7" s="17" t="str">
        <f t="shared" si="0"/>
        <v/>
      </c>
      <c r="K7" s="17" t="str">
        <f t="shared" si="0"/>
        <v/>
      </c>
      <c r="L7" s="17" t="str">
        <f t="shared" si="0"/>
        <v/>
      </c>
      <c r="M7" s="17" t="str">
        <f t="shared" si="0"/>
        <v/>
      </c>
      <c r="N7" s="17" t="str">
        <f t="shared" si="0"/>
        <v/>
      </c>
      <c r="O7" s="17" t="str">
        <f t="shared" si="0"/>
        <v/>
      </c>
      <c r="P7" s="22" t="s">
        <v>10</v>
      </c>
    </row>
    <row r="8" spans="1:16" ht="20.25" customHeight="1" x14ac:dyDescent="0.15">
      <c r="A8" s="55" t="s">
        <v>12</v>
      </c>
      <c r="B8" s="55"/>
      <c r="C8" s="55"/>
      <c r="D8" s="42"/>
      <c r="E8" s="42"/>
      <c r="F8" s="17" t="str">
        <f t="shared" ref="F8:L8" si="1">IF(F9="","",IF(ISERROR(SUM(SMALL(F10:F261,$E$1))),"",SUM(SMALL(F10:F261,$E$1))))</f>
        <v/>
      </c>
      <c r="G8" s="17" t="str">
        <f t="shared" si="1"/>
        <v/>
      </c>
      <c r="H8" s="17" t="str">
        <f t="shared" si="1"/>
        <v/>
      </c>
      <c r="I8" s="17" t="str">
        <f t="shared" si="1"/>
        <v/>
      </c>
      <c r="J8" s="17" t="str">
        <f t="shared" si="1"/>
        <v/>
      </c>
      <c r="K8" s="17" t="str">
        <f t="shared" si="1"/>
        <v/>
      </c>
      <c r="L8" s="17" t="str">
        <f t="shared" si="1"/>
        <v/>
      </c>
      <c r="M8" s="17" t="str">
        <f>IF(M9="","",IF(ISERROR(SUM(SMALL(M10:M261,$E$1))),"",SUM(SMALL(M10:M261,$E$1))))</f>
        <v/>
      </c>
      <c r="N8" s="17" t="str">
        <f t="shared" ref="N8:O8" si="2">IF(N9="","",IF(ISERROR(SUM(SMALL(N10:N261,$E$1))),"",SUM(SMALL(N10:N261,$E$1))))</f>
        <v/>
      </c>
      <c r="O8" s="17" t="str">
        <f t="shared" si="2"/>
        <v/>
      </c>
      <c r="P8" s="22" t="s">
        <v>11</v>
      </c>
    </row>
    <row r="9" spans="1:16" ht="15" customHeight="1" x14ac:dyDescent="0.2">
      <c r="A9" s="37" t="s">
        <v>1</v>
      </c>
      <c r="B9" s="44" t="s">
        <v>2</v>
      </c>
      <c r="C9" s="38" t="s">
        <v>3</v>
      </c>
      <c r="D9" s="38" t="s">
        <v>4</v>
      </c>
      <c r="E9" s="38" t="s">
        <v>5</v>
      </c>
      <c r="F9" s="17" t="str">
        <f>IF(B3="","",B3)</f>
        <v>Classe:</v>
      </c>
      <c r="G9" s="17" t="str">
        <f>IF(B4="","",B4)</f>
        <v>Classe:</v>
      </c>
      <c r="H9" s="17" t="str">
        <f>IF(B5="","",B5)</f>
        <v>Classe:</v>
      </c>
      <c r="I9" s="17" t="str">
        <f>IF(B6="","",B6)</f>
        <v>Classe:</v>
      </c>
      <c r="J9" s="17" t="str">
        <f>IF(B7="","",B7)</f>
        <v>Classe:</v>
      </c>
      <c r="K9" s="17" t="str">
        <f>IF(D3="","",D3)</f>
        <v>Classe:</v>
      </c>
      <c r="L9" s="17" t="str">
        <f>IF(D4="","",D4)</f>
        <v>Classe:</v>
      </c>
      <c r="M9" s="17" t="str">
        <f>IF(D5="","",D5)</f>
        <v>Classe:</v>
      </c>
      <c r="N9" s="17" t="str">
        <f>IF(D6="","",D6)</f>
        <v>Classe:</v>
      </c>
      <c r="O9" s="17" t="str">
        <f>IF(D7="","",D7)</f>
        <v>Classe:</v>
      </c>
      <c r="P9" s="24" t="s">
        <v>8</v>
      </c>
    </row>
    <row r="10" spans="1:16" ht="16" x14ac:dyDescent="0.2">
      <c r="A10" s="37">
        <v>1</v>
      </c>
      <c r="B10" s="43">
        <v>341</v>
      </c>
      <c r="C10" s="1" t="str">
        <f>IF(B10="","",VLOOKUP(B10,'base élèves'!$A$2:$D$525,2))</f>
        <v>SANDOZ</v>
      </c>
      <c r="D10" s="1" t="str">
        <f>IF(B10="","",VLOOKUP(B10,'base élèves'!$A$2:$D$525,3))</f>
        <v>Benoît</v>
      </c>
      <c r="E10" s="1" t="str">
        <f>IF(B10="","",VLOOKUP(B10,'base élèves'!$A$2:$D$525,4))</f>
        <v>3C</v>
      </c>
      <c r="F10" s="17" t="str">
        <f t="shared" ref="F10:O25" si="3">IF($E10=F$9,$A10,"")</f>
        <v/>
      </c>
      <c r="G10" s="17" t="str">
        <f t="shared" si="3"/>
        <v/>
      </c>
      <c r="H10" s="17" t="str">
        <f t="shared" si="3"/>
        <v/>
      </c>
      <c r="I10" s="17" t="str">
        <f t="shared" si="3"/>
        <v/>
      </c>
      <c r="J10" s="17" t="str">
        <f t="shared" si="3"/>
        <v/>
      </c>
      <c r="K10" s="17" t="str">
        <f t="shared" si="3"/>
        <v/>
      </c>
      <c r="L10" s="17" t="str">
        <f t="shared" si="3"/>
        <v/>
      </c>
      <c r="M10" s="17" t="str">
        <f t="shared" si="3"/>
        <v/>
      </c>
      <c r="N10" s="17" t="str">
        <f t="shared" si="3"/>
        <v/>
      </c>
      <c r="O10" s="17" t="str">
        <f t="shared" si="3"/>
        <v/>
      </c>
    </row>
    <row r="11" spans="1:16" ht="16" x14ac:dyDescent="0.2">
      <c r="A11" s="37">
        <v>2</v>
      </c>
      <c r="B11" s="43">
        <v>370</v>
      </c>
      <c r="C11" s="1" t="str">
        <f>IF(B11="","",VLOOKUP(B11,'base élèves'!$A$2:$D$525,2))</f>
        <v>GOHA</v>
      </c>
      <c r="D11" s="1" t="str">
        <f>IF(B11="","",VLOOKUP(B11,'base élèves'!$A$2:$D$525,3))</f>
        <v>Sergio</v>
      </c>
      <c r="E11" s="1" t="str">
        <f>IF(B11="","",VLOOKUP(B11,'base élèves'!$A$2:$D$525,4))</f>
        <v>3A</v>
      </c>
      <c r="F11" s="17" t="str">
        <f t="shared" si="3"/>
        <v/>
      </c>
      <c r="G11" s="17" t="str">
        <f t="shared" si="3"/>
        <v/>
      </c>
      <c r="H11" s="17" t="str">
        <f t="shared" si="3"/>
        <v/>
      </c>
      <c r="I11" s="17" t="str">
        <f t="shared" si="3"/>
        <v/>
      </c>
      <c r="J11" s="17" t="str">
        <f t="shared" si="3"/>
        <v/>
      </c>
      <c r="K11" s="17" t="str">
        <f t="shared" si="3"/>
        <v/>
      </c>
      <c r="L11" s="17" t="str">
        <f t="shared" si="3"/>
        <v/>
      </c>
      <c r="M11" s="17" t="str">
        <f t="shared" si="3"/>
        <v/>
      </c>
      <c r="N11" s="17" t="str">
        <f t="shared" si="3"/>
        <v/>
      </c>
      <c r="O11" s="17" t="str">
        <f t="shared" si="3"/>
        <v/>
      </c>
    </row>
    <row r="12" spans="1:16" ht="16" x14ac:dyDescent="0.2">
      <c r="A12" s="37">
        <v>3</v>
      </c>
      <c r="B12" s="43">
        <v>374</v>
      </c>
      <c r="C12" s="1" t="str">
        <f>IF(B12="","",VLOOKUP(B12,'base élèves'!$A$2:$D$525,2))</f>
        <v>KUETE</v>
      </c>
      <c r="D12" s="1" t="str">
        <f>IF(B12="","",VLOOKUP(B12,'base élèves'!$A$2:$D$525,3))</f>
        <v>Keziah</v>
      </c>
      <c r="E12" s="1" t="str">
        <f>IF(B12="","",VLOOKUP(B12,'base élèves'!$A$2:$D$525,4))</f>
        <v>3A</v>
      </c>
      <c r="F12" s="17" t="str">
        <f t="shared" si="3"/>
        <v/>
      </c>
      <c r="G12" s="17" t="str">
        <f t="shared" si="3"/>
        <v/>
      </c>
      <c r="H12" s="17" t="str">
        <f t="shared" si="3"/>
        <v/>
      </c>
      <c r="I12" s="17" t="str">
        <f t="shared" si="3"/>
        <v/>
      </c>
      <c r="J12" s="17" t="str">
        <f t="shared" si="3"/>
        <v/>
      </c>
      <c r="K12" s="17" t="str">
        <f t="shared" si="3"/>
        <v/>
      </c>
      <c r="L12" s="17" t="str">
        <f t="shared" si="3"/>
        <v/>
      </c>
      <c r="M12" s="17" t="str">
        <f t="shared" si="3"/>
        <v/>
      </c>
      <c r="N12" s="17" t="str">
        <f t="shared" si="3"/>
        <v/>
      </c>
      <c r="O12" s="17" t="str">
        <f t="shared" si="3"/>
        <v/>
      </c>
    </row>
    <row r="13" spans="1:16" ht="16" x14ac:dyDescent="0.2">
      <c r="A13" s="37">
        <v>4</v>
      </c>
      <c r="B13" s="43">
        <v>199</v>
      </c>
      <c r="C13" s="1" t="str">
        <f>IF(B13="","",VLOOKUP(B13,'base élèves'!$A$2:$D$525,2))</f>
        <v>GAL</v>
      </c>
      <c r="D13" s="1" t="str">
        <f>IF(B13="","",VLOOKUP(B13,'base élèves'!$A$2:$D$525,3))</f>
        <v>Gabriel</v>
      </c>
      <c r="E13" s="1" t="str">
        <f>IF(B13="","",VLOOKUP(B13,'base élèves'!$A$2:$D$525,4))</f>
        <v>4D</v>
      </c>
      <c r="F13" s="17" t="str">
        <f t="shared" si="3"/>
        <v/>
      </c>
      <c r="G13" s="17" t="str">
        <f t="shared" si="3"/>
        <v/>
      </c>
      <c r="H13" s="17" t="str">
        <f t="shared" si="3"/>
        <v/>
      </c>
      <c r="I13" s="17" t="str">
        <f t="shared" si="3"/>
        <v/>
      </c>
      <c r="J13" s="17" t="str">
        <f t="shared" si="3"/>
        <v/>
      </c>
      <c r="K13" s="17" t="str">
        <f t="shared" si="3"/>
        <v/>
      </c>
      <c r="L13" s="17" t="str">
        <f t="shared" si="3"/>
        <v/>
      </c>
      <c r="M13" s="17" t="str">
        <f t="shared" si="3"/>
        <v/>
      </c>
      <c r="N13" s="17" t="str">
        <f t="shared" si="3"/>
        <v/>
      </c>
      <c r="O13" s="17" t="str">
        <f t="shared" si="3"/>
        <v/>
      </c>
    </row>
    <row r="14" spans="1:16" ht="16" x14ac:dyDescent="0.2">
      <c r="A14" s="37">
        <v>5</v>
      </c>
      <c r="B14" s="43">
        <v>227</v>
      </c>
      <c r="C14" s="1" t="str">
        <f>IF(B14="","",VLOOKUP(B14,'base élèves'!$A$2:$D$525,2))</f>
        <v>LE CLEACH</v>
      </c>
      <c r="D14" s="1" t="str">
        <f>IF(B14="","",VLOOKUP(B14,'base élèves'!$A$2:$D$525,3))</f>
        <v>Léo</v>
      </c>
      <c r="E14" s="1" t="str">
        <f>IF(B14="","",VLOOKUP(B14,'base élèves'!$A$2:$D$525,4))</f>
        <v>4C</v>
      </c>
      <c r="F14" s="17" t="str">
        <f t="shared" si="3"/>
        <v/>
      </c>
      <c r="G14" s="17" t="str">
        <f t="shared" si="3"/>
        <v/>
      </c>
      <c r="H14" s="17" t="str">
        <f t="shared" si="3"/>
        <v/>
      </c>
      <c r="I14" s="17" t="str">
        <f t="shared" si="3"/>
        <v/>
      </c>
      <c r="J14" s="17" t="str">
        <f t="shared" si="3"/>
        <v/>
      </c>
      <c r="K14" s="17" t="str">
        <f t="shared" si="3"/>
        <v/>
      </c>
      <c r="L14" s="17" t="str">
        <f t="shared" si="3"/>
        <v/>
      </c>
      <c r="M14" s="17" t="str">
        <f t="shared" si="3"/>
        <v/>
      </c>
      <c r="N14" s="17" t="str">
        <f t="shared" si="3"/>
        <v/>
      </c>
      <c r="O14" s="17" t="str">
        <f t="shared" si="3"/>
        <v/>
      </c>
    </row>
    <row r="15" spans="1:16" ht="16" x14ac:dyDescent="0.2">
      <c r="A15" s="37">
        <v>6</v>
      </c>
      <c r="B15" s="43">
        <v>226</v>
      </c>
      <c r="C15" s="1" t="str">
        <f>IF(B15="","",VLOOKUP(B15,'base élèves'!$A$2:$D$525,2))</f>
        <v>KAPETHA</v>
      </c>
      <c r="D15" s="1" t="str">
        <f>IF(B15="","",VLOOKUP(B15,'base élèves'!$A$2:$D$525,3))</f>
        <v>Bernard</v>
      </c>
      <c r="E15" s="1" t="str">
        <f>IF(B15="","",VLOOKUP(B15,'base élèves'!$A$2:$D$525,4))</f>
        <v>4C</v>
      </c>
      <c r="F15" s="17" t="str">
        <f t="shared" si="3"/>
        <v/>
      </c>
      <c r="G15" s="17" t="str">
        <f t="shared" si="3"/>
        <v/>
      </c>
      <c r="H15" s="17" t="str">
        <f t="shared" si="3"/>
        <v/>
      </c>
      <c r="I15" s="17" t="str">
        <f t="shared" si="3"/>
        <v/>
      </c>
      <c r="J15" s="17" t="str">
        <f t="shared" si="3"/>
        <v/>
      </c>
      <c r="K15" s="17" t="str">
        <f t="shared" si="3"/>
        <v/>
      </c>
      <c r="L15" s="17" t="str">
        <f t="shared" si="3"/>
        <v/>
      </c>
      <c r="M15" s="17" t="str">
        <f t="shared" si="3"/>
        <v/>
      </c>
      <c r="N15" s="17" t="str">
        <f t="shared" si="3"/>
        <v/>
      </c>
      <c r="O15" s="17" t="str">
        <f t="shared" si="3"/>
        <v/>
      </c>
    </row>
    <row r="16" spans="1:16" ht="16" x14ac:dyDescent="0.2">
      <c r="A16" s="37">
        <v>7</v>
      </c>
      <c r="B16" s="43">
        <v>242</v>
      </c>
      <c r="C16" s="1" t="str">
        <f>IF(B16="","",VLOOKUP(B16,'base élèves'!$A$2:$D$525,2))</f>
        <v>FERAL</v>
      </c>
      <c r="D16" s="1" t="str">
        <f>IF(B16="","",VLOOKUP(B16,'base élèves'!$A$2:$D$525,3))</f>
        <v>Enzo</v>
      </c>
      <c r="E16" s="1" t="str">
        <f>IF(B16="","",VLOOKUP(B16,'base élèves'!$A$2:$D$525,4))</f>
        <v>4B</v>
      </c>
      <c r="F16" s="17" t="str">
        <f t="shared" si="3"/>
        <v/>
      </c>
      <c r="G16" s="17" t="str">
        <f t="shared" si="3"/>
        <v/>
      </c>
      <c r="H16" s="17" t="str">
        <f t="shared" si="3"/>
        <v/>
      </c>
      <c r="I16" s="17" t="str">
        <f t="shared" si="3"/>
        <v/>
      </c>
      <c r="J16" s="17" t="str">
        <f t="shared" si="3"/>
        <v/>
      </c>
      <c r="K16" s="17" t="str">
        <f t="shared" si="3"/>
        <v/>
      </c>
      <c r="L16" s="17" t="str">
        <f t="shared" si="3"/>
        <v/>
      </c>
      <c r="M16" s="17" t="str">
        <f t="shared" si="3"/>
        <v/>
      </c>
      <c r="N16" s="17" t="str">
        <f t="shared" si="3"/>
        <v/>
      </c>
      <c r="O16" s="17" t="str">
        <f t="shared" si="3"/>
        <v/>
      </c>
    </row>
    <row r="17" spans="1:15" ht="16" x14ac:dyDescent="0.2">
      <c r="A17" s="37">
        <v>8</v>
      </c>
      <c r="B17" s="43">
        <v>237</v>
      </c>
      <c r="C17" s="1" t="str">
        <f>IF(B17="","",VLOOKUP(B17,'base élèves'!$A$2:$D$525,2))</f>
        <v>SOEKIR</v>
      </c>
      <c r="D17" s="1" t="str">
        <f>IF(B17="","",VLOOKUP(B17,'base élèves'!$A$2:$D$525,3))</f>
        <v>Quentin</v>
      </c>
      <c r="E17" s="1" t="str">
        <f>IF(B17="","",VLOOKUP(B17,'base élèves'!$A$2:$D$525,4))</f>
        <v>4C</v>
      </c>
      <c r="F17" s="17" t="str">
        <f t="shared" si="3"/>
        <v/>
      </c>
      <c r="G17" s="17" t="str">
        <f t="shared" si="3"/>
        <v/>
      </c>
      <c r="H17" s="17" t="str">
        <f t="shared" si="3"/>
        <v/>
      </c>
      <c r="I17" s="17" t="str">
        <f t="shared" si="3"/>
        <v/>
      </c>
      <c r="J17" s="17" t="str">
        <f t="shared" si="3"/>
        <v/>
      </c>
      <c r="K17" s="17" t="str">
        <f t="shared" si="3"/>
        <v/>
      </c>
      <c r="L17" s="17" t="str">
        <f t="shared" si="3"/>
        <v/>
      </c>
      <c r="M17" s="17" t="str">
        <f t="shared" si="3"/>
        <v/>
      </c>
      <c r="N17" s="17" t="str">
        <f t="shared" si="3"/>
        <v/>
      </c>
      <c r="O17" s="17" t="str">
        <f t="shared" si="3"/>
        <v/>
      </c>
    </row>
    <row r="18" spans="1:15" ht="16" x14ac:dyDescent="0.2">
      <c r="A18" s="37">
        <v>9</v>
      </c>
      <c r="B18" s="43">
        <v>276</v>
      </c>
      <c r="C18" s="1" t="str">
        <f>IF(B18="","",VLOOKUP(B18,'base élèves'!$A$2:$D$525,2))</f>
        <v>MEINDU</v>
      </c>
      <c r="D18" s="1" t="str">
        <f>IF(B18="","",VLOOKUP(B18,'base élèves'!$A$2:$D$525,3))</f>
        <v>Donavan</v>
      </c>
      <c r="E18" s="1" t="str">
        <f>IF(B18="","",VLOOKUP(B18,'base élèves'!$A$2:$D$525,4))</f>
        <v>4A</v>
      </c>
      <c r="F18" s="17" t="str">
        <f t="shared" si="3"/>
        <v/>
      </c>
      <c r="G18" s="17" t="str">
        <f t="shared" si="3"/>
        <v/>
      </c>
      <c r="H18" s="17" t="str">
        <f t="shared" si="3"/>
        <v/>
      </c>
      <c r="I18" s="17" t="str">
        <f t="shared" si="3"/>
        <v/>
      </c>
      <c r="J18" s="17" t="str">
        <f t="shared" si="3"/>
        <v/>
      </c>
      <c r="K18" s="17" t="str">
        <f t="shared" si="3"/>
        <v/>
      </c>
      <c r="L18" s="17" t="str">
        <f t="shared" si="3"/>
        <v/>
      </c>
      <c r="M18" s="17" t="str">
        <f t="shared" si="3"/>
        <v/>
      </c>
      <c r="N18" s="17" t="str">
        <f t="shared" si="3"/>
        <v/>
      </c>
      <c r="O18" s="17" t="str">
        <f t="shared" si="3"/>
        <v/>
      </c>
    </row>
    <row r="19" spans="1:15" ht="16" x14ac:dyDescent="0.2">
      <c r="A19" s="37">
        <v>10</v>
      </c>
      <c r="B19" s="43">
        <v>203</v>
      </c>
      <c r="C19" s="1" t="str">
        <f>IF(B19="","",VLOOKUP(B19,'base élèves'!$A$2:$D$525,2))</f>
        <v>NEAOUTYINE</v>
      </c>
      <c r="D19" s="1" t="str">
        <f>IF(B19="","",VLOOKUP(B19,'base élèves'!$A$2:$D$525,3))</f>
        <v>Jean-Claude</v>
      </c>
      <c r="E19" s="1" t="str">
        <f>IF(B19="","",VLOOKUP(B19,'base élèves'!$A$2:$D$525,4))</f>
        <v>4D</v>
      </c>
      <c r="F19" s="17" t="str">
        <f t="shared" si="3"/>
        <v/>
      </c>
      <c r="G19" s="17" t="str">
        <f t="shared" si="3"/>
        <v/>
      </c>
      <c r="H19" s="17" t="str">
        <f t="shared" si="3"/>
        <v/>
      </c>
      <c r="I19" s="17" t="str">
        <f t="shared" si="3"/>
        <v/>
      </c>
      <c r="J19" s="17" t="str">
        <f t="shared" si="3"/>
        <v/>
      </c>
      <c r="K19" s="17" t="str">
        <f t="shared" si="3"/>
        <v/>
      </c>
      <c r="L19" s="17" t="str">
        <f t="shared" si="3"/>
        <v/>
      </c>
      <c r="M19" s="17" t="str">
        <f t="shared" si="3"/>
        <v/>
      </c>
      <c r="N19" s="17" t="str">
        <f t="shared" si="3"/>
        <v/>
      </c>
      <c r="O19" s="17" t="str">
        <f t="shared" si="3"/>
        <v/>
      </c>
    </row>
    <row r="20" spans="1:15" ht="16" x14ac:dyDescent="0.2">
      <c r="A20" s="37">
        <f t="shared" ref="A20:A83" si="4">IF(B20="","",A19+1)</f>
        <v>11</v>
      </c>
      <c r="B20" s="39">
        <v>376</v>
      </c>
      <c r="C20" s="1" t="str">
        <f>IF(B20="","",VLOOKUP(B20,'base élèves'!$A$2:$D$525,2))</f>
        <v>MALOUNE</v>
      </c>
      <c r="D20" s="1" t="str">
        <f>IF(B20="","",VLOOKUP(B20,'base élèves'!$A$2:$D$525,3))</f>
        <v>Tedo</v>
      </c>
      <c r="E20" s="1" t="str">
        <f>IF(B20="","",VLOOKUP(B20,'base élèves'!$A$2:$D$525,4))</f>
        <v>3A</v>
      </c>
      <c r="F20" s="17" t="str">
        <f t="shared" si="3"/>
        <v/>
      </c>
      <c r="G20" s="17" t="str">
        <f t="shared" si="3"/>
        <v/>
      </c>
      <c r="H20" s="17" t="str">
        <f t="shared" si="3"/>
        <v/>
      </c>
      <c r="I20" s="17" t="str">
        <f t="shared" si="3"/>
        <v/>
      </c>
      <c r="J20" s="17" t="str">
        <f t="shared" si="3"/>
        <v/>
      </c>
      <c r="K20" s="17" t="str">
        <f t="shared" si="3"/>
        <v/>
      </c>
      <c r="L20" s="17" t="str">
        <f t="shared" si="3"/>
        <v/>
      </c>
      <c r="M20" s="17" t="str">
        <f t="shared" si="3"/>
        <v/>
      </c>
      <c r="N20" s="17" t="str">
        <f t="shared" si="3"/>
        <v/>
      </c>
      <c r="O20" s="17" t="str">
        <f t="shared" si="3"/>
        <v/>
      </c>
    </row>
    <row r="21" spans="1:15" ht="16" x14ac:dyDescent="0.2">
      <c r="A21" s="37">
        <f t="shared" si="4"/>
        <v>12</v>
      </c>
      <c r="B21" s="39">
        <v>388</v>
      </c>
      <c r="C21" s="1" t="str">
        <f>IF(B21="","",VLOOKUP(B21,'base élèves'!$A$2:$D$525,2))</f>
        <v>WIMIAN</v>
      </c>
      <c r="D21" s="1" t="str">
        <f>IF(B21="","",VLOOKUP(B21,'base élèves'!$A$2:$D$525,3))</f>
        <v>François</v>
      </c>
      <c r="E21" s="1" t="str">
        <f>IF(B21="","",VLOOKUP(B21,'base élèves'!$A$2:$D$525,4))</f>
        <v>3A</v>
      </c>
      <c r="F21" s="17" t="str">
        <f t="shared" si="3"/>
        <v/>
      </c>
      <c r="G21" s="17" t="str">
        <f t="shared" si="3"/>
        <v/>
      </c>
      <c r="H21" s="17" t="str">
        <f t="shared" si="3"/>
        <v/>
      </c>
      <c r="I21" s="17" t="str">
        <f t="shared" si="3"/>
        <v/>
      </c>
      <c r="J21" s="17" t="str">
        <f t="shared" si="3"/>
        <v/>
      </c>
      <c r="K21" s="17" t="str">
        <f t="shared" si="3"/>
        <v/>
      </c>
      <c r="L21" s="17" t="str">
        <f t="shared" si="3"/>
        <v/>
      </c>
      <c r="M21" s="17" t="str">
        <f t="shared" si="3"/>
        <v/>
      </c>
      <c r="N21" s="17" t="str">
        <f t="shared" si="3"/>
        <v/>
      </c>
      <c r="O21" s="17" t="str">
        <f t="shared" si="3"/>
        <v/>
      </c>
    </row>
    <row r="22" spans="1:15" ht="16" x14ac:dyDescent="0.2">
      <c r="A22" s="37">
        <f t="shared" si="4"/>
        <v>13</v>
      </c>
      <c r="B22" s="39">
        <v>249</v>
      </c>
      <c r="C22" s="1" t="str">
        <f>IF(B22="","",VLOOKUP(B22,'base élèves'!$A$2:$D$525,2))</f>
        <v>LEPEU</v>
      </c>
      <c r="D22" s="1" t="str">
        <f>IF(B22="","",VLOOKUP(B22,'base élèves'!$A$2:$D$525,3))</f>
        <v>Ethan</v>
      </c>
      <c r="E22" s="1" t="str">
        <f>IF(B22="","",VLOOKUP(B22,'base élèves'!$A$2:$D$525,4))</f>
        <v>4B</v>
      </c>
      <c r="F22" s="17" t="str">
        <f t="shared" si="3"/>
        <v/>
      </c>
      <c r="G22" s="17" t="str">
        <f t="shared" si="3"/>
        <v/>
      </c>
      <c r="H22" s="17" t="str">
        <f t="shared" si="3"/>
        <v/>
      </c>
      <c r="I22" s="17" t="str">
        <f t="shared" si="3"/>
        <v/>
      </c>
      <c r="J22" s="17" t="str">
        <f t="shared" si="3"/>
        <v/>
      </c>
      <c r="K22" s="17" t="str">
        <f t="shared" si="3"/>
        <v/>
      </c>
      <c r="L22" s="17" t="str">
        <f t="shared" si="3"/>
        <v/>
      </c>
      <c r="M22" s="17" t="str">
        <f t="shared" si="3"/>
        <v/>
      </c>
      <c r="N22" s="17" t="str">
        <f t="shared" si="3"/>
        <v/>
      </c>
      <c r="O22" s="17" t="str">
        <f t="shared" si="3"/>
        <v/>
      </c>
    </row>
    <row r="23" spans="1:15" ht="16" x14ac:dyDescent="0.2">
      <c r="A23" s="37">
        <f t="shared" si="4"/>
        <v>14</v>
      </c>
      <c r="B23" s="39">
        <v>283</v>
      </c>
      <c r="C23" s="1" t="str">
        <f>IF(B23="","",VLOOKUP(B23,'base élèves'!$A$2:$D$525,2))</f>
        <v>POUKIOU</v>
      </c>
      <c r="D23" s="1" t="str">
        <f>IF(B23="","",VLOOKUP(B23,'base élèves'!$A$2:$D$525,3))</f>
        <v>Jean-Luc</v>
      </c>
      <c r="E23" s="1" t="str">
        <f>IF(B23="","",VLOOKUP(B23,'base élèves'!$A$2:$D$525,4))</f>
        <v>4A</v>
      </c>
      <c r="F23" s="17" t="str">
        <f t="shared" si="3"/>
        <v/>
      </c>
      <c r="G23" s="17" t="str">
        <f t="shared" si="3"/>
        <v/>
      </c>
      <c r="H23" s="17" t="str">
        <f t="shared" si="3"/>
        <v/>
      </c>
      <c r="I23" s="17" t="str">
        <f t="shared" si="3"/>
        <v/>
      </c>
      <c r="J23" s="17" t="str">
        <f t="shared" si="3"/>
        <v/>
      </c>
      <c r="K23" s="17" t="str">
        <f t="shared" si="3"/>
        <v/>
      </c>
      <c r="L23" s="17" t="str">
        <f t="shared" si="3"/>
        <v/>
      </c>
      <c r="M23" s="17" t="str">
        <f t="shared" si="3"/>
        <v/>
      </c>
      <c r="N23" s="17" t="str">
        <f t="shared" si="3"/>
        <v/>
      </c>
      <c r="O23" s="17" t="str">
        <f t="shared" si="3"/>
        <v/>
      </c>
    </row>
    <row r="24" spans="1:15" ht="16" x14ac:dyDescent="0.2">
      <c r="A24" s="37">
        <f t="shared" si="4"/>
        <v>15</v>
      </c>
      <c r="B24" s="39">
        <v>287</v>
      </c>
      <c r="C24" s="1" t="str">
        <f>IF(B24="","",VLOOKUP(B24,'base élèves'!$A$2:$D$525,2))</f>
        <v>WAKA-CEOU</v>
      </c>
      <c r="D24" s="1" t="str">
        <f>IF(B24="","",VLOOKUP(B24,'base élèves'!$A$2:$D$525,3))</f>
        <v>Wilrick</v>
      </c>
      <c r="E24" s="1" t="str">
        <f>IF(B24="","",VLOOKUP(B24,'base élèves'!$A$2:$D$525,4))</f>
        <v>4A</v>
      </c>
      <c r="F24" s="17" t="str">
        <f t="shared" si="3"/>
        <v/>
      </c>
      <c r="G24" s="17" t="str">
        <f t="shared" si="3"/>
        <v/>
      </c>
      <c r="H24" s="17" t="str">
        <f t="shared" si="3"/>
        <v/>
      </c>
      <c r="I24" s="17" t="str">
        <f t="shared" si="3"/>
        <v/>
      </c>
      <c r="J24" s="17" t="str">
        <f t="shared" si="3"/>
        <v/>
      </c>
      <c r="K24" s="17" t="str">
        <f t="shared" si="3"/>
        <v/>
      </c>
      <c r="L24" s="17" t="str">
        <f t="shared" si="3"/>
        <v/>
      </c>
      <c r="M24" s="17" t="str">
        <f t="shared" si="3"/>
        <v/>
      </c>
      <c r="N24" s="17" t="str">
        <f t="shared" si="3"/>
        <v/>
      </c>
      <c r="O24" s="17" t="str">
        <f t="shared" si="3"/>
        <v/>
      </c>
    </row>
    <row r="25" spans="1:15" ht="16" x14ac:dyDescent="0.2">
      <c r="A25" s="37">
        <f t="shared" si="4"/>
        <v>16</v>
      </c>
      <c r="B25" s="39">
        <v>183</v>
      </c>
      <c r="C25" s="1" t="str">
        <f>IF(B25="","",VLOOKUP(B25,'base élèves'!$A$2:$D$525,2))</f>
        <v>DINET</v>
      </c>
      <c r="D25" s="1" t="str">
        <f>IF(B25="","",VLOOKUP(B25,'base élèves'!$A$2:$D$525,3))</f>
        <v>Jason</v>
      </c>
      <c r="E25" s="1" t="str">
        <f>IF(B25="","",VLOOKUP(B25,'base élèves'!$A$2:$D$525,4))</f>
        <v>4SEGPA</v>
      </c>
      <c r="F25" s="17" t="str">
        <f t="shared" si="3"/>
        <v/>
      </c>
      <c r="G25" s="17" t="str">
        <f t="shared" si="3"/>
        <v/>
      </c>
      <c r="H25" s="17" t="str">
        <f t="shared" si="3"/>
        <v/>
      </c>
      <c r="I25" s="17" t="str">
        <f t="shared" si="3"/>
        <v/>
      </c>
      <c r="J25" s="17" t="str">
        <f t="shared" si="3"/>
        <v/>
      </c>
      <c r="K25" s="17" t="str">
        <f t="shared" si="3"/>
        <v/>
      </c>
      <c r="L25" s="17" t="str">
        <f t="shared" si="3"/>
        <v/>
      </c>
      <c r="M25" s="17" t="str">
        <f t="shared" si="3"/>
        <v/>
      </c>
      <c r="N25" s="17" t="str">
        <f t="shared" si="3"/>
        <v/>
      </c>
      <c r="O25" s="17" t="str">
        <f t="shared" si="3"/>
        <v/>
      </c>
    </row>
    <row r="26" spans="1:15" ht="16" x14ac:dyDescent="0.2">
      <c r="A26" s="37">
        <f t="shared" si="4"/>
        <v>17</v>
      </c>
      <c r="B26" s="39">
        <v>290</v>
      </c>
      <c r="C26" s="1" t="str">
        <f>IF(B26="","",VLOOKUP(B26,'base élèves'!$A$2:$D$525,2))</f>
        <v>ARAMOTO</v>
      </c>
      <c r="D26" s="1" t="str">
        <f>IF(B26="","",VLOOKUP(B26,'base élèves'!$A$2:$D$525,3))</f>
        <v>Bertrand</v>
      </c>
      <c r="E26" s="1" t="str">
        <f>IF(B26="","",VLOOKUP(B26,'base élèves'!$A$2:$D$525,4))</f>
        <v>3SEGPA</v>
      </c>
      <c r="F26" s="17" t="str">
        <f t="shared" ref="F26:O51" si="5">IF($E26=F$9,$A26,"")</f>
        <v/>
      </c>
      <c r="G26" s="17" t="str">
        <f t="shared" si="5"/>
        <v/>
      </c>
      <c r="H26" s="17" t="str">
        <f t="shared" si="5"/>
        <v/>
      </c>
      <c r="I26" s="17" t="str">
        <f t="shared" si="5"/>
        <v/>
      </c>
      <c r="J26" s="17" t="str">
        <f t="shared" si="5"/>
        <v/>
      </c>
      <c r="K26" s="17" t="str">
        <f t="shared" si="5"/>
        <v/>
      </c>
      <c r="L26" s="17" t="str">
        <f t="shared" si="5"/>
        <v/>
      </c>
      <c r="M26" s="17" t="str">
        <f t="shared" si="5"/>
        <v/>
      </c>
      <c r="N26" s="17" t="str">
        <f t="shared" si="5"/>
        <v/>
      </c>
      <c r="O26" s="17" t="str">
        <f t="shared" si="5"/>
        <v/>
      </c>
    </row>
    <row r="27" spans="1:15" ht="16" x14ac:dyDescent="0.2">
      <c r="A27" s="37">
        <f t="shared" si="4"/>
        <v>18</v>
      </c>
      <c r="B27" s="39">
        <v>180</v>
      </c>
      <c r="C27" s="1" t="str">
        <f>IF(B27="","",VLOOKUP(B27,'base élèves'!$A$2:$D$525,2))</f>
        <v>ARAMOTO</v>
      </c>
      <c r="D27" s="1" t="str">
        <f>IF(B27="","",VLOOKUP(B27,'base élèves'!$A$2:$D$525,3))</f>
        <v>Kenny</v>
      </c>
      <c r="E27" s="1" t="str">
        <f>IF(B27="","",VLOOKUP(B27,'base élèves'!$A$2:$D$525,4))</f>
        <v>4SEGPA</v>
      </c>
      <c r="F27" s="17" t="str">
        <f t="shared" si="5"/>
        <v/>
      </c>
      <c r="G27" s="17" t="str">
        <f t="shared" si="5"/>
        <v/>
      </c>
      <c r="H27" s="17" t="str">
        <f t="shared" si="5"/>
        <v/>
      </c>
      <c r="I27" s="17" t="str">
        <f t="shared" si="5"/>
        <v/>
      </c>
      <c r="J27" s="17" t="str">
        <f t="shared" si="5"/>
        <v/>
      </c>
      <c r="K27" s="17" t="str">
        <f t="shared" si="5"/>
        <v/>
      </c>
      <c r="L27" s="17" t="str">
        <f t="shared" si="5"/>
        <v/>
      </c>
      <c r="M27" s="17" t="str">
        <f t="shared" si="5"/>
        <v/>
      </c>
      <c r="N27" s="17" t="str">
        <f t="shared" si="5"/>
        <v/>
      </c>
      <c r="O27" s="17" t="str">
        <f t="shared" si="5"/>
        <v/>
      </c>
    </row>
    <row r="28" spans="1:15" ht="16" x14ac:dyDescent="0.2">
      <c r="A28" s="37">
        <f t="shared" si="4"/>
        <v>19</v>
      </c>
      <c r="B28" s="39">
        <v>330</v>
      </c>
      <c r="C28" s="1" t="str">
        <f>IF(B28="","",VLOOKUP(B28,'base élèves'!$A$2:$D$525,2))</f>
        <v>GORODEY</v>
      </c>
      <c r="D28" s="1" t="str">
        <f>IF(B28="","",VLOOKUP(B28,'base élèves'!$A$2:$D$525,3))</f>
        <v>Melvyn</v>
      </c>
      <c r="E28" s="1" t="str">
        <f>IF(B28="","",VLOOKUP(B28,'base élèves'!$A$2:$D$525,4))</f>
        <v>3C</v>
      </c>
      <c r="F28" s="17" t="str">
        <f t="shared" si="5"/>
        <v/>
      </c>
      <c r="G28" s="17" t="str">
        <f t="shared" si="5"/>
        <v/>
      </c>
      <c r="H28" s="17" t="str">
        <f t="shared" si="5"/>
        <v/>
      </c>
      <c r="I28" s="17" t="str">
        <f t="shared" si="5"/>
        <v/>
      </c>
      <c r="J28" s="17" t="str">
        <f t="shared" si="5"/>
        <v/>
      </c>
      <c r="K28" s="17" t="str">
        <f t="shared" si="5"/>
        <v/>
      </c>
      <c r="L28" s="17" t="str">
        <f t="shared" si="5"/>
        <v/>
      </c>
      <c r="M28" s="17" t="str">
        <f t="shared" si="5"/>
        <v/>
      </c>
      <c r="N28" s="17" t="str">
        <f t="shared" si="5"/>
        <v/>
      </c>
      <c r="O28" s="17" t="str">
        <f t="shared" si="5"/>
        <v/>
      </c>
    </row>
    <row r="29" spans="1:15" ht="16" x14ac:dyDescent="0.2">
      <c r="A29" s="37">
        <f t="shared" si="4"/>
        <v>20</v>
      </c>
      <c r="B29" s="39">
        <v>317</v>
      </c>
      <c r="C29" s="1" t="str">
        <f>IF(B29="","",VLOOKUP(B29,'base élèves'!$A$2:$D$525,2))</f>
        <v>PAOUTY</v>
      </c>
      <c r="D29" s="1" t="str">
        <f>IF(B29="","",VLOOKUP(B29,'base élèves'!$A$2:$D$525,3))</f>
        <v>Sébastien</v>
      </c>
      <c r="E29" s="1" t="str">
        <f>IF(B29="","",VLOOKUP(B29,'base élèves'!$A$2:$D$525,4))</f>
        <v>3PMET</v>
      </c>
      <c r="F29" s="17" t="str">
        <f t="shared" si="5"/>
        <v/>
      </c>
      <c r="G29" s="17" t="str">
        <f t="shared" si="5"/>
        <v/>
      </c>
      <c r="H29" s="17" t="str">
        <f t="shared" si="5"/>
        <v/>
      </c>
      <c r="I29" s="17" t="str">
        <f t="shared" si="5"/>
        <v/>
      </c>
      <c r="J29" s="17" t="str">
        <f t="shared" si="5"/>
        <v/>
      </c>
      <c r="K29" s="17" t="str">
        <f t="shared" si="5"/>
        <v/>
      </c>
      <c r="L29" s="17" t="str">
        <f t="shared" si="5"/>
        <v/>
      </c>
      <c r="M29" s="17" t="str">
        <f t="shared" si="5"/>
        <v/>
      </c>
      <c r="N29" s="17" t="str">
        <f t="shared" si="5"/>
        <v/>
      </c>
      <c r="O29" s="17" t="str">
        <f t="shared" si="5"/>
        <v/>
      </c>
    </row>
    <row r="30" spans="1:15" ht="16" x14ac:dyDescent="0.2">
      <c r="A30" s="37">
        <f t="shared" si="4"/>
        <v>21</v>
      </c>
      <c r="B30" s="39">
        <v>314</v>
      </c>
      <c r="C30" s="1" t="str">
        <f>IF(B30="","",VLOOKUP(B30,'base élèves'!$A$2:$D$525,2))</f>
        <v>NAPERAVOIN</v>
      </c>
      <c r="D30" s="1" t="str">
        <f>IF(B30="","",VLOOKUP(B30,'base élèves'!$A$2:$D$525,3))</f>
        <v>Elia</v>
      </c>
      <c r="E30" s="1" t="str">
        <f>IF(B30="","",VLOOKUP(B30,'base élèves'!$A$2:$D$525,4))</f>
        <v>3PMET</v>
      </c>
      <c r="F30" s="17" t="str">
        <f t="shared" si="5"/>
        <v/>
      </c>
      <c r="G30" s="17" t="str">
        <f t="shared" si="5"/>
        <v/>
      </c>
      <c r="H30" s="17" t="str">
        <f t="shared" si="5"/>
        <v/>
      </c>
      <c r="I30" s="17" t="str">
        <f t="shared" si="5"/>
        <v/>
      </c>
      <c r="J30" s="17" t="str">
        <f t="shared" si="5"/>
        <v/>
      </c>
      <c r="K30" s="17" t="str">
        <f t="shared" si="5"/>
        <v/>
      </c>
      <c r="L30" s="17" t="str">
        <f t="shared" si="5"/>
        <v/>
      </c>
      <c r="M30" s="17" t="str">
        <f t="shared" si="5"/>
        <v/>
      </c>
      <c r="N30" s="17" t="str">
        <f t="shared" si="5"/>
        <v/>
      </c>
      <c r="O30" s="17" t="str">
        <f t="shared" si="5"/>
        <v/>
      </c>
    </row>
    <row r="31" spans="1:15" ht="16" x14ac:dyDescent="0.2">
      <c r="A31" s="37">
        <f t="shared" si="4"/>
        <v>22</v>
      </c>
      <c r="B31" s="39">
        <v>207</v>
      </c>
      <c r="C31" s="1" t="str">
        <f>IF(B31="","",VLOOKUP(B31,'base élèves'!$A$2:$D$525,2))</f>
        <v>ROBERT</v>
      </c>
      <c r="D31" s="1" t="str">
        <f>IF(B31="","",VLOOKUP(B31,'base élèves'!$A$2:$D$525,3))</f>
        <v>Yvan</v>
      </c>
      <c r="E31" s="1" t="str">
        <f>IF(B31="","",VLOOKUP(B31,'base élèves'!$A$2:$D$525,4))</f>
        <v>4D</v>
      </c>
      <c r="F31" s="17" t="str">
        <f t="shared" si="5"/>
        <v/>
      </c>
      <c r="G31" s="17" t="str">
        <f t="shared" si="5"/>
        <v/>
      </c>
      <c r="H31" s="17" t="str">
        <f t="shared" si="5"/>
        <v/>
      </c>
      <c r="I31" s="17" t="str">
        <f t="shared" si="5"/>
        <v/>
      </c>
      <c r="J31" s="17" t="str">
        <f t="shared" si="5"/>
        <v/>
      </c>
      <c r="K31" s="17" t="str">
        <f t="shared" si="5"/>
        <v/>
      </c>
      <c r="L31" s="17" t="str">
        <f t="shared" si="5"/>
        <v/>
      </c>
      <c r="M31" s="17" t="str">
        <f t="shared" si="5"/>
        <v/>
      </c>
      <c r="N31" s="17" t="str">
        <f t="shared" si="5"/>
        <v/>
      </c>
      <c r="O31" s="17" t="str">
        <f t="shared" si="5"/>
        <v/>
      </c>
    </row>
    <row r="32" spans="1:15" ht="16" x14ac:dyDescent="0.2">
      <c r="A32" s="37">
        <f t="shared" si="4"/>
        <v>23</v>
      </c>
      <c r="B32" s="39">
        <v>101</v>
      </c>
      <c r="C32" s="1" t="str">
        <f>IF(B32="","",VLOOKUP(B32,'base élèves'!$A$2:$D$525,2))</f>
        <v>DANIEL</v>
      </c>
      <c r="D32" s="1" t="str">
        <f>IF(B32="","",VLOOKUP(B32,'base élèves'!$A$2:$D$525,3))</f>
        <v>Malo</v>
      </c>
      <c r="E32" s="1" t="str">
        <f>IF(B32="","",VLOOKUP(B32,'base élèves'!$A$2:$D$525,4))</f>
        <v>5SEGPA</v>
      </c>
      <c r="F32" s="17" t="str">
        <f t="shared" si="5"/>
        <v/>
      </c>
      <c r="G32" s="17" t="str">
        <f t="shared" si="5"/>
        <v/>
      </c>
      <c r="H32" s="17" t="str">
        <f t="shared" si="5"/>
        <v/>
      </c>
      <c r="I32" s="17" t="str">
        <f t="shared" si="5"/>
        <v/>
      </c>
      <c r="J32" s="17" t="str">
        <f t="shared" si="5"/>
        <v/>
      </c>
      <c r="K32" s="17" t="str">
        <f t="shared" si="5"/>
        <v/>
      </c>
      <c r="L32" s="17" t="str">
        <f t="shared" si="5"/>
        <v/>
      </c>
      <c r="M32" s="17" t="str">
        <f t="shared" si="5"/>
        <v/>
      </c>
      <c r="N32" s="17" t="str">
        <f t="shared" si="5"/>
        <v/>
      </c>
      <c r="O32" s="17" t="str">
        <f t="shared" si="5"/>
        <v/>
      </c>
    </row>
    <row r="33" spans="1:15" ht="16" x14ac:dyDescent="0.2">
      <c r="A33" s="37">
        <f t="shared" si="4"/>
        <v>24</v>
      </c>
      <c r="B33" s="39">
        <v>337</v>
      </c>
      <c r="C33" s="1" t="str">
        <f>IF(B33="","",VLOOKUP(B33,'base élèves'!$A$2:$D$525,2))</f>
        <v>PAALA</v>
      </c>
      <c r="D33" s="1" t="str">
        <f>IF(B33="","",VLOOKUP(B33,'base élèves'!$A$2:$D$525,3))</f>
        <v>Nathan</v>
      </c>
      <c r="E33" s="1" t="str">
        <f>IF(B33="","",VLOOKUP(B33,'base élèves'!$A$2:$D$525,4))</f>
        <v>3C</v>
      </c>
      <c r="F33" s="17" t="str">
        <f t="shared" si="5"/>
        <v/>
      </c>
      <c r="G33" s="17" t="str">
        <f t="shared" si="5"/>
        <v/>
      </c>
      <c r="H33" s="17" t="str">
        <f t="shared" si="5"/>
        <v/>
      </c>
      <c r="I33" s="17" t="str">
        <f t="shared" si="5"/>
        <v/>
      </c>
      <c r="J33" s="17" t="str">
        <f t="shared" si="5"/>
        <v/>
      </c>
      <c r="K33" s="17" t="str">
        <f t="shared" si="5"/>
        <v/>
      </c>
      <c r="L33" s="17" t="str">
        <f t="shared" si="5"/>
        <v/>
      </c>
      <c r="M33" s="17" t="str">
        <f t="shared" si="5"/>
        <v/>
      </c>
      <c r="N33" s="17" t="str">
        <f t="shared" si="5"/>
        <v/>
      </c>
      <c r="O33" s="17" t="str">
        <f t="shared" si="5"/>
        <v/>
      </c>
    </row>
    <row r="34" spans="1:15" ht="16" x14ac:dyDescent="0.2">
      <c r="A34" s="37">
        <f t="shared" si="4"/>
        <v>25</v>
      </c>
      <c r="B34" s="39">
        <v>265</v>
      </c>
      <c r="C34" s="1" t="str">
        <f>IF(B34="","",VLOOKUP(B34,'base élèves'!$A$2:$D$525,2))</f>
        <v>AOUTA</v>
      </c>
      <c r="D34" s="1" t="str">
        <f>IF(B34="","",VLOOKUP(B34,'base élèves'!$A$2:$D$525,3))</f>
        <v>Luigi</v>
      </c>
      <c r="E34" s="1" t="str">
        <f>IF(B34="","",VLOOKUP(B34,'base élèves'!$A$2:$D$525,4))</f>
        <v>4A</v>
      </c>
      <c r="F34" s="17" t="str">
        <f t="shared" si="5"/>
        <v/>
      </c>
      <c r="G34" s="17" t="str">
        <f t="shared" si="5"/>
        <v/>
      </c>
      <c r="H34" s="17" t="str">
        <f t="shared" si="5"/>
        <v/>
      </c>
      <c r="I34" s="17" t="str">
        <f t="shared" si="5"/>
        <v/>
      </c>
      <c r="J34" s="17" t="str">
        <f t="shared" si="5"/>
        <v/>
      </c>
      <c r="K34" s="17" t="str">
        <f t="shared" si="5"/>
        <v/>
      </c>
      <c r="L34" s="17" t="str">
        <f t="shared" si="5"/>
        <v/>
      </c>
      <c r="M34" s="17" t="str">
        <f t="shared" si="5"/>
        <v/>
      </c>
      <c r="N34" s="17" t="str">
        <f t="shared" si="5"/>
        <v/>
      </c>
      <c r="O34" s="17" t="str">
        <f t="shared" si="5"/>
        <v/>
      </c>
    </row>
    <row r="35" spans="1:15" ht="16" x14ac:dyDescent="0.2">
      <c r="A35" s="37">
        <f t="shared" si="4"/>
        <v>26</v>
      </c>
      <c r="B35" s="39">
        <v>321</v>
      </c>
      <c r="C35" s="1" t="str">
        <f>IF(B35="","",VLOOKUP(B35,'base élèves'!$A$2:$D$525,2))</f>
        <v>POEDA</v>
      </c>
      <c r="D35" s="1" t="str">
        <f>IF(B35="","",VLOOKUP(B35,'base élèves'!$A$2:$D$525,3))</f>
        <v>Doui</v>
      </c>
      <c r="E35" s="1" t="str">
        <f>IF(B35="","",VLOOKUP(B35,'base élèves'!$A$2:$D$525,4))</f>
        <v>3PMET</v>
      </c>
      <c r="F35" s="17" t="str">
        <f t="shared" si="5"/>
        <v/>
      </c>
      <c r="G35" s="17" t="str">
        <f t="shared" si="5"/>
        <v/>
      </c>
      <c r="H35" s="17" t="str">
        <f t="shared" si="5"/>
        <v/>
      </c>
      <c r="I35" s="17" t="str">
        <f t="shared" si="5"/>
        <v/>
      </c>
      <c r="J35" s="17" t="str">
        <f t="shared" si="5"/>
        <v/>
      </c>
      <c r="K35" s="17" t="str">
        <f t="shared" si="5"/>
        <v/>
      </c>
      <c r="L35" s="17" t="str">
        <f t="shared" si="5"/>
        <v/>
      </c>
      <c r="M35" s="17" t="str">
        <f t="shared" si="5"/>
        <v/>
      </c>
      <c r="N35" s="17" t="str">
        <f t="shared" si="5"/>
        <v/>
      </c>
      <c r="O35" s="17" t="str">
        <f t="shared" si="5"/>
        <v/>
      </c>
    </row>
    <row r="36" spans="1:15" ht="16" x14ac:dyDescent="0.2">
      <c r="A36" s="37">
        <f t="shared" si="4"/>
        <v>27</v>
      </c>
      <c r="B36" s="39">
        <v>351</v>
      </c>
      <c r="C36" s="1" t="str">
        <f>IF(B36="","",VLOOKUP(B36,'base élèves'!$A$2:$D$525,2))</f>
        <v>GOWEHOU</v>
      </c>
      <c r="D36" s="1" t="str">
        <f>IF(B36="","",VLOOKUP(B36,'base élèves'!$A$2:$D$525,3))</f>
        <v>Khyrson</v>
      </c>
      <c r="E36" s="1" t="str">
        <f>IF(B36="","",VLOOKUP(B36,'base élèves'!$A$2:$D$525,4))</f>
        <v>3B</v>
      </c>
      <c r="F36" s="17" t="str">
        <f t="shared" si="5"/>
        <v/>
      </c>
      <c r="G36" s="17" t="str">
        <f t="shared" si="5"/>
        <v/>
      </c>
      <c r="H36" s="17" t="str">
        <f t="shared" si="5"/>
        <v/>
      </c>
      <c r="I36" s="17" t="str">
        <f t="shared" si="5"/>
        <v/>
      </c>
      <c r="J36" s="17" t="str">
        <f t="shared" si="5"/>
        <v/>
      </c>
      <c r="K36" s="17" t="str">
        <f t="shared" si="5"/>
        <v/>
      </c>
      <c r="L36" s="17" t="str">
        <f t="shared" si="5"/>
        <v/>
      </c>
      <c r="M36" s="17" t="str">
        <f t="shared" si="5"/>
        <v/>
      </c>
      <c r="N36" s="17" t="str">
        <f t="shared" si="5"/>
        <v/>
      </c>
      <c r="O36" s="17" t="str">
        <f t="shared" si="5"/>
        <v/>
      </c>
    </row>
    <row r="37" spans="1:15" ht="16" x14ac:dyDescent="0.2">
      <c r="A37" s="37">
        <f t="shared" si="4"/>
        <v>28</v>
      </c>
      <c r="B37" s="39">
        <v>328</v>
      </c>
      <c r="C37" s="1" t="str">
        <f>IF(B37="","",VLOOKUP(B37,'base élèves'!$A$2:$D$525,2))</f>
        <v>FAUA</v>
      </c>
      <c r="D37" s="1" t="str">
        <f>IF(B37="","",VLOOKUP(B37,'base élèves'!$A$2:$D$525,3))</f>
        <v>Yvon</v>
      </c>
      <c r="E37" s="1" t="str">
        <f>IF(B37="","",VLOOKUP(B37,'base élèves'!$A$2:$D$525,4))</f>
        <v>3C</v>
      </c>
      <c r="F37" s="17" t="str">
        <f t="shared" si="5"/>
        <v/>
      </c>
      <c r="G37" s="17" t="str">
        <f t="shared" si="5"/>
        <v/>
      </c>
      <c r="H37" s="17" t="str">
        <f t="shared" si="5"/>
        <v/>
      </c>
      <c r="I37" s="17" t="str">
        <f t="shared" si="5"/>
        <v/>
      </c>
      <c r="J37" s="17" t="str">
        <f t="shared" si="5"/>
        <v/>
      </c>
      <c r="K37" s="17" t="str">
        <f t="shared" si="5"/>
        <v/>
      </c>
      <c r="L37" s="17" t="str">
        <f t="shared" si="5"/>
        <v/>
      </c>
      <c r="M37" s="17" t="str">
        <f t="shared" si="5"/>
        <v/>
      </c>
      <c r="N37" s="17" t="str">
        <f t="shared" si="5"/>
        <v/>
      </c>
      <c r="O37" s="17" t="str">
        <f t="shared" si="5"/>
        <v/>
      </c>
    </row>
    <row r="38" spans="1:15" ht="16" x14ac:dyDescent="0.2">
      <c r="A38" s="37">
        <f t="shared" si="4"/>
        <v>29</v>
      </c>
      <c r="B38" s="39">
        <v>273</v>
      </c>
      <c r="C38" s="1" t="str">
        <f>IF(B38="","",VLOOKUP(B38,'base élèves'!$A$2:$D$525,2))</f>
        <v>LETIEVANT</v>
      </c>
      <c r="D38" s="1" t="str">
        <f>IF(B38="","",VLOOKUP(B38,'base élèves'!$A$2:$D$525,3))</f>
        <v>Lisandre</v>
      </c>
      <c r="E38" s="1" t="str">
        <f>IF(B38="","",VLOOKUP(B38,'base élèves'!$A$2:$D$525,4))</f>
        <v>4A</v>
      </c>
      <c r="F38" s="17" t="str">
        <f t="shared" si="5"/>
        <v/>
      </c>
      <c r="G38" s="17" t="str">
        <f t="shared" si="5"/>
        <v/>
      </c>
      <c r="H38" s="17" t="str">
        <f t="shared" si="5"/>
        <v/>
      </c>
      <c r="I38" s="17" t="str">
        <f t="shared" si="5"/>
        <v/>
      </c>
      <c r="J38" s="17" t="str">
        <f t="shared" si="5"/>
        <v/>
      </c>
      <c r="K38" s="17" t="str">
        <f t="shared" si="5"/>
        <v/>
      </c>
      <c r="L38" s="17" t="str">
        <f t="shared" si="5"/>
        <v/>
      </c>
      <c r="M38" s="17" t="str">
        <f t="shared" si="5"/>
        <v/>
      </c>
      <c r="N38" s="17" t="str">
        <f t="shared" si="5"/>
        <v/>
      </c>
      <c r="O38" s="17" t="str">
        <f t="shared" si="5"/>
        <v/>
      </c>
    </row>
    <row r="39" spans="1:15" ht="16" x14ac:dyDescent="0.2">
      <c r="A39" s="37">
        <f t="shared" si="4"/>
        <v>30</v>
      </c>
      <c r="B39" s="39">
        <v>300</v>
      </c>
      <c r="C39" s="1" t="str">
        <f>IF(B39="","",VLOOKUP(B39,'base élèves'!$A$2:$D$525,2))</f>
        <v>OUTIOU</v>
      </c>
      <c r="D39" s="1" t="str">
        <f>IF(B39="","",VLOOKUP(B39,'base élèves'!$A$2:$D$525,3))</f>
        <v>Norbert</v>
      </c>
      <c r="E39" s="1" t="str">
        <f>IF(B39="","",VLOOKUP(B39,'base élèves'!$A$2:$D$525,4))</f>
        <v>3SEGPA</v>
      </c>
      <c r="F39" s="17" t="str">
        <f t="shared" si="5"/>
        <v/>
      </c>
      <c r="G39" s="17" t="str">
        <f t="shared" si="5"/>
        <v/>
      </c>
      <c r="H39" s="17" t="str">
        <f t="shared" si="5"/>
        <v/>
      </c>
      <c r="I39" s="17" t="str">
        <f t="shared" si="5"/>
        <v/>
      </c>
      <c r="J39" s="17" t="str">
        <f t="shared" si="5"/>
        <v/>
      </c>
      <c r="K39" s="17" t="str">
        <f t="shared" si="5"/>
        <v/>
      </c>
      <c r="L39" s="17" t="str">
        <f t="shared" si="5"/>
        <v/>
      </c>
      <c r="M39" s="17" t="str">
        <f t="shared" si="5"/>
        <v/>
      </c>
      <c r="N39" s="17" t="str">
        <f t="shared" si="5"/>
        <v/>
      </c>
      <c r="O39" s="17" t="str">
        <f t="shared" si="5"/>
        <v/>
      </c>
    </row>
    <row r="40" spans="1:15" ht="16" x14ac:dyDescent="0.2">
      <c r="A40" s="37">
        <f t="shared" si="4"/>
        <v>31</v>
      </c>
      <c r="B40" s="39">
        <v>347</v>
      </c>
      <c r="C40" s="1" t="str">
        <f>IF(B40="","",VLOOKUP(B40,'base élèves'!$A$2:$D$525,2))</f>
        <v>CEDARE-AOUTA</v>
      </c>
      <c r="D40" s="1" t="str">
        <f>IF(B40="","",VLOOKUP(B40,'base élèves'!$A$2:$D$525,3))</f>
        <v>Alexandre</v>
      </c>
      <c r="E40" s="1" t="str">
        <f>IF(B40="","",VLOOKUP(B40,'base élèves'!$A$2:$D$525,4))</f>
        <v>3B</v>
      </c>
      <c r="F40" s="17" t="str">
        <f t="shared" si="5"/>
        <v/>
      </c>
      <c r="G40" s="17" t="str">
        <f t="shared" si="5"/>
        <v/>
      </c>
      <c r="H40" s="17" t="str">
        <f t="shared" si="5"/>
        <v/>
      </c>
      <c r="I40" s="17" t="str">
        <f t="shared" si="5"/>
        <v/>
      </c>
      <c r="J40" s="17" t="str">
        <f t="shared" si="5"/>
        <v/>
      </c>
      <c r="K40" s="17" t="str">
        <f t="shared" si="5"/>
        <v/>
      </c>
      <c r="L40" s="17" t="str">
        <f t="shared" si="5"/>
        <v/>
      </c>
      <c r="M40" s="17" t="str">
        <f t="shared" si="5"/>
        <v/>
      </c>
      <c r="N40" s="17" t="str">
        <f t="shared" si="5"/>
        <v/>
      </c>
      <c r="O40" s="17" t="str">
        <f t="shared" si="5"/>
        <v/>
      </c>
    </row>
    <row r="41" spans="1:15" ht="16" x14ac:dyDescent="0.2">
      <c r="A41" s="37">
        <f t="shared" si="4"/>
        <v>32</v>
      </c>
      <c r="B41" s="39">
        <v>302</v>
      </c>
      <c r="C41" s="1" t="str">
        <f>IF(B41="","",VLOOKUP(B41,'base élèves'!$A$2:$D$525,2))</f>
        <v>SARWAN</v>
      </c>
      <c r="D41" s="1" t="str">
        <f>IF(B41="","",VLOOKUP(B41,'base élèves'!$A$2:$D$525,3))</f>
        <v>Willy</v>
      </c>
      <c r="E41" s="1" t="str">
        <f>IF(B41="","",VLOOKUP(B41,'base élèves'!$A$2:$D$525,4))</f>
        <v>3SEGPA</v>
      </c>
      <c r="F41" s="17" t="str">
        <f t="shared" si="5"/>
        <v/>
      </c>
      <c r="G41" s="17" t="str">
        <f t="shared" si="5"/>
        <v/>
      </c>
      <c r="H41" s="17" t="str">
        <f t="shared" si="5"/>
        <v/>
      </c>
      <c r="I41" s="17" t="str">
        <f t="shared" si="5"/>
        <v/>
      </c>
      <c r="J41" s="17" t="str">
        <f t="shared" si="5"/>
        <v/>
      </c>
      <c r="K41" s="17" t="str">
        <f t="shared" si="5"/>
        <v/>
      </c>
      <c r="L41" s="17" t="str">
        <f t="shared" si="5"/>
        <v/>
      </c>
      <c r="M41" s="17" t="str">
        <f t="shared" si="5"/>
        <v/>
      </c>
      <c r="N41" s="17" t="str">
        <f t="shared" si="5"/>
        <v/>
      </c>
      <c r="O41" s="17" t="str">
        <f t="shared" si="5"/>
        <v/>
      </c>
    </row>
    <row r="42" spans="1:15" ht="16" x14ac:dyDescent="0.2">
      <c r="A42" s="37">
        <f t="shared" si="4"/>
        <v>33</v>
      </c>
      <c r="B42" s="39">
        <v>301</v>
      </c>
      <c r="C42" s="1" t="str">
        <f>IF(B42="","",VLOOKUP(B42,'base élèves'!$A$2:$D$525,2))</f>
        <v>POULIO</v>
      </c>
      <c r="D42" s="1" t="str">
        <f>IF(B42="","",VLOOKUP(B42,'base élèves'!$A$2:$D$525,3))</f>
        <v>Martin</v>
      </c>
      <c r="E42" s="1" t="str">
        <f>IF(B42="","",VLOOKUP(B42,'base élèves'!$A$2:$D$525,4))</f>
        <v>3SEGPA</v>
      </c>
      <c r="F42" s="17" t="str">
        <f t="shared" si="5"/>
        <v/>
      </c>
      <c r="G42" s="17" t="str">
        <f t="shared" si="5"/>
        <v/>
      </c>
      <c r="H42" s="17" t="str">
        <f t="shared" si="5"/>
        <v/>
      </c>
      <c r="I42" s="17" t="str">
        <f t="shared" si="5"/>
        <v/>
      </c>
      <c r="J42" s="17" t="str">
        <f t="shared" si="5"/>
        <v/>
      </c>
      <c r="K42" s="17" t="str">
        <f t="shared" si="5"/>
        <v/>
      </c>
      <c r="L42" s="17" t="str">
        <f t="shared" si="5"/>
        <v/>
      </c>
      <c r="M42" s="17" t="str">
        <f t="shared" si="5"/>
        <v/>
      </c>
      <c r="N42" s="17" t="str">
        <f t="shared" si="5"/>
        <v/>
      </c>
      <c r="O42" s="17" t="str">
        <f t="shared" si="5"/>
        <v/>
      </c>
    </row>
    <row r="43" spans="1:15" ht="16" x14ac:dyDescent="0.2">
      <c r="A43" s="37">
        <f t="shared" si="4"/>
        <v>34</v>
      </c>
      <c r="B43" s="39">
        <v>188</v>
      </c>
      <c r="C43" s="1" t="str">
        <f>IF(B43="","",VLOOKUP(B43,'base élèves'!$A$2:$D$525,2))</f>
        <v>PAOLA</v>
      </c>
      <c r="D43" s="1" t="str">
        <f>IF(B43="","",VLOOKUP(B43,'base élèves'!$A$2:$D$525,3))</f>
        <v>Jean-Marc</v>
      </c>
      <c r="E43" s="1" t="str">
        <f>IF(B43="","",VLOOKUP(B43,'base élèves'!$A$2:$D$525,4))</f>
        <v>4SEGPA</v>
      </c>
      <c r="F43" s="17" t="str">
        <f t="shared" si="5"/>
        <v/>
      </c>
      <c r="G43" s="17" t="str">
        <f t="shared" si="5"/>
        <v/>
      </c>
      <c r="H43" s="17" t="str">
        <f t="shared" si="5"/>
        <v/>
      </c>
      <c r="I43" s="17" t="str">
        <f t="shared" si="5"/>
        <v/>
      </c>
      <c r="J43" s="17" t="str">
        <f t="shared" si="5"/>
        <v/>
      </c>
      <c r="K43" s="17" t="str">
        <f t="shared" si="5"/>
        <v/>
      </c>
      <c r="L43" s="17" t="str">
        <f t="shared" si="5"/>
        <v/>
      </c>
      <c r="M43" s="17" t="str">
        <f t="shared" si="5"/>
        <v/>
      </c>
      <c r="N43" s="17" t="str">
        <f t="shared" si="5"/>
        <v/>
      </c>
      <c r="O43" s="17" t="str">
        <f t="shared" si="5"/>
        <v/>
      </c>
    </row>
    <row r="44" spans="1:15" ht="16" x14ac:dyDescent="0.2">
      <c r="A44" s="37">
        <f t="shared" si="4"/>
        <v>35</v>
      </c>
      <c r="B44" s="39">
        <v>233</v>
      </c>
      <c r="C44" s="1" t="str">
        <f>IF(B44="","",VLOOKUP(B44,'base élèves'!$A$2:$D$525,2))</f>
        <v>NATU</v>
      </c>
      <c r="D44" s="1" t="str">
        <f>IF(B44="","",VLOOKUP(B44,'base élèves'!$A$2:$D$525,3))</f>
        <v>Sylvérie</v>
      </c>
      <c r="E44" s="1" t="str">
        <f>IF(B44="","",VLOOKUP(B44,'base élèves'!$A$2:$D$525,4))</f>
        <v>4C</v>
      </c>
      <c r="F44" s="17" t="str">
        <f t="shared" si="5"/>
        <v/>
      </c>
      <c r="G44" s="17" t="str">
        <f t="shared" si="5"/>
        <v/>
      </c>
      <c r="H44" s="17" t="str">
        <f t="shared" si="5"/>
        <v/>
      </c>
      <c r="I44" s="17" t="str">
        <f t="shared" si="5"/>
        <v/>
      </c>
      <c r="J44" s="17" t="str">
        <f t="shared" si="5"/>
        <v/>
      </c>
      <c r="K44" s="17" t="str">
        <f t="shared" si="5"/>
        <v/>
      </c>
      <c r="L44" s="17" t="str">
        <f t="shared" si="5"/>
        <v/>
      </c>
      <c r="M44" s="17" t="str">
        <f t="shared" si="5"/>
        <v/>
      </c>
      <c r="N44" s="17" t="str">
        <f t="shared" si="5"/>
        <v/>
      </c>
      <c r="O44" s="17" t="str">
        <f t="shared" si="5"/>
        <v/>
      </c>
    </row>
    <row r="45" spans="1:15" ht="16" x14ac:dyDescent="0.2">
      <c r="A45" s="37">
        <f t="shared" si="4"/>
        <v>36</v>
      </c>
      <c r="B45" s="39">
        <v>230</v>
      </c>
      <c r="C45" s="1" t="str">
        <f>IF(B45="","",VLOOKUP(B45,'base élèves'!$A$2:$D$525,2))</f>
        <v>NAAOUTCHOUE</v>
      </c>
      <c r="D45" s="1" t="str">
        <f>IF(B45="","",VLOOKUP(B45,'base élèves'!$A$2:$D$525,3))</f>
        <v>Arhou</v>
      </c>
      <c r="E45" s="1" t="str">
        <f>IF(B45="","",VLOOKUP(B45,'base élèves'!$A$2:$D$525,4))</f>
        <v>4C</v>
      </c>
      <c r="F45" s="17" t="str">
        <f t="shared" si="5"/>
        <v/>
      </c>
      <c r="G45" s="17" t="str">
        <f t="shared" si="5"/>
        <v/>
      </c>
      <c r="H45" s="17" t="str">
        <f t="shared" si="5"/>
        <v/>
      </c>
      <c r="I45" s="17" t="str">
        <f t="shared" si="5"/>
        <v/>
      </c>
      <c r="J45" s="17" t="str">
        <f t="shared" si="5"/>
        <v/>
      </c>
      <c r="K45" s="17" t="str">
        <f t="shared" si="5"/>
        <v/>
      </c>
      <c r="L45" s="17" t="str">
        <f t="shared" si="5"/>
        <v/>
      </c>
      <c r="M45" s="17" t="str">
        <f t="shared" si="5"/>
        <v/>
      </c>
      <c r="N45" s="17" t="str">
        <f t="shared" si="5"/>
        <v/>
      </c>
      <c r="O45" s="17" t="str">
        <f t="shared" si="5"/>
        <v/>
      </c>
    </row>
    <row r="46" spans="1:15" ht="16" x14ac:dyDescent="0.2">
      <c r="A46" s="37">
        <f t="shared" si="4"/>
        <v>37</v>
      </c>
      <c r="B46" s="39">
        <v>295</v>
      </c>
      <c r="C46" s="1" t="str">
        <f>IF(B46="","",VLOOKUP(B46,'base élèves'!$A$2:$D$525,2))</f>
        <v>KOA-TAYBA</v>
      </c>
      <c r="D46" s="1" t="str">
        <f>IF(B46="","",VLOOKUP(B46,'base élèves'!$A$2:$D$525,3))</f>
        <v>Georges</v>
      </c>
      <c r="E46" s="1" t="str">
        <f>IF(B46="","",VLOOKUP(B46,'base élèves'!$A$2:$D$525,4))</f>
        <v>3SEGPA</v>
      </c>
      <c r="F46" s="17" t="str">
        <f t="shared" si="5"/>
        <v/>
      </c>
      <c r="G46" s="17" t="str">
        <f t="shared" si="5"/>
        <v/>
      </c>
      <c r="H46" s="17" t="str">
        <f t="shared" si="5"/>
        <v/>
      </c>
      <c r="I46" s="17" t="str">
        <f t="shared" si="5"/>
        <v/>
      </c>
      <c r="J46" s="17" t="str">
        <f t="shared" si="5"/>
        <v/>
      </c>
      <c r="K46" s="17" t="str">
        <f t="shared" si="5"/>
        <v/>
      </c>
      <c r="L46" s="17" t="str">
        <f t="shared" si="5"/>
        <v/>
      </c>
      <c r="M46" s="17" t="str">
        <f t="shared" si="5"/>
        <v/>
      </c>
      <c r="N46" s="17" t="str">
        <f t="shared" si="5"/>
        <v/>
      </c>
      <c r="O46" s="17" t="str">
        <f t="shared" si="5"/>
        <v/>
      </c>
    </row>
    <row r="47" spans="1:15" ht="16" x14ac:dyDescent="0.2">
      <c r="A47" s="37">
        <f t="shared" si="4"/>
        <v>38</v>
      </c>
      <c r="B47" s="39">
        <v>336</v>
      </c>
      <c r="C47" s="1" t="str">
        <f>IF(B47="","",VLOOKUP(B47,'base élèves'!$A$2:$D$525,2))</f>
        <v>NEWA</v>
      </c>
      <c r="D47" s="1" t="str">
        <f>IF(B47="","",VLOOKUP(B47,'base élèves'!$A$2:$D$525,3))</f>
        <v>Edween</v>
      </c>
      <c r="E47" s="1" t="str">
        <f>IF(B47="","",VLOOKUP(B47,'base élèves'!$A$2:$D$525,4))</f>
        <v>3C</v>
      </c>
      <c r="F47" s="17" t="str">
        <f t="shared" si="5"/>
        <v/>
      </c>
      <c r="G47" s="17" t="str">
        <f t="shared" si="5"/>
        <v/>
      </c>
      <c r="H47" s="17" t="str">
        <f t="shared" si="5"/>
        <v/>
      </c>
      <c r="I47" s="17" t="str">
        <f t="shared" si="5"/>
        <v/>
      </c>
      <c r="J47" s="17" t="str">
        <f t="shared" si="5"/>
        <v/>
      </c>
      <c r="K47" s="17" t="str">
        <f t="shared" si="5"/>
        <v/>
      </c>
      <c r="L47" s="17" t="str">
        <f t="shared" si="5"/>
        <v/>
      </c>
      <c r="M47" s="17" t="str">
        <f t="shared" si="5"/>
        <v/>
      </c>
      <c r="N47" s="17" t="str">
        <f t="shared" si="5"/>
        <v/>
      </c>
      <c r="O47" s="17" t="str">
        <f t="shared" si="5"/>
        <v/>
      </c>
    </row>
    <row r="48" spans="1:15" ht="16" x14ac:dyDescent="0.2">
      <c r="A48" s="37">
        <f t="shared" si="4"/>
        <v>39</v>
      </c>
      <c r="B48" s="39">
        <v>357</v>
      </c>
      <c r="C48" s="1" t="str">
        <f>IF(B48="","",VLOOKUP(B48,'base élèves'!$A$2:$D$525,2))</f>
        <v>OUMATTU</v>
      </c>
      <c r="D48" s="1" t="str">
        <f>IF(B48="","",VLOOKUP(B48,'base élèves'!$A$2:$D$525,3))</f>
        <v>Taverly</v>
      </c>
      <c r="E48" s="1" t="str">
        <f>IF(B48="","",VLOOKUP(B48,'base élèves'!$A$2:$D$525,4))</f>
        <v>3B</v>
      </c>
      <c r="F48" s="17" t="str">
        <f t="shared" si="5"/>
        <v/>
      </c>
      <c r="G48" s="17" t="str">
        <f t="shared" si="5"/>
        <v/>
      </c>
      <c r="H48" s="17" t="str">
        <f t="shared" si="5"/>
        <v/>
      </c>
      <c r="I48" s="17" t="str">
        <f t="shared" si="5"/>
        <v/>
      </c>
      <c r="J48" s="17" t="str">
        <f t="shared" si="5"/>
        <v/>
      </c>
      <c r="K48" s="17" t="str">
        <f t="shared" si="5"/>
        <v/>
      </c>
      <c r="L48" s="17" t="str">
        <f t="shared" si="5"/>
        <v/>
      </c>
      <c r="M48" s="17" t="str">
        <f t="shared" si="5"/>
        <v/>
      </c>
      <c r="N48" s="17" t="str">
        <f t="shared" si="5"/>
        <v/>
      </c>
      <c r="O48" s="17" t="str">
        <f t="shared" si="5"/>
        <v/>
      </c>
    </row>
    <row r="49" spans="1:15" ht="16" x14ac:dyDescent="0.2">
      <c r="A49" s="37">
        <f t="shared" si="4"/>
        <v>40</v>
      </c>
      <c r="B49" s="39">
        <v>187</v>
      </c>
      <c r="C49" s="1" t="str">
        <f>IF(B49="","",VLOOKUP(B49,'base élèves'!$A$2:$D$525,2))</f>
        <v>IHAGE</v>
      </c>
      <c r="D49" s="1" t="str">
        <f>IF(B49="","",VLOOKUP(B49,'base élèves'!$A$2:$D$525,3))</f>
        <v>Samuel</v>
      </c>
      <c r="E49" s="1" t="str">
        <f>IF(B49="","",VLOOKUP(B49,'base élèves'!$A$2:$D$525,4))</f>
        <v>4SEGPA</v>
      </c>
      <c r="F49" s="17" t="str">
        <f t="shared" si="5"/>
        <v/>
      </c>
      <c r="G49" s="17" t="str">
        <f t="shared" si="5"/>
        <v/>
      </c>
      <c r="H49" s="17" t="str">
        <f t="shared" si="5"/>
        <v/>
      </c>
      <c r="I49" s="17" t="str">
        <f t="shared" si="5"/>
        <v/>
      </c>
      <c r="J49" s="17" t="str">
        <f t="shared" si="5"/>
        <v/>
      </c>
      <c r="K49" s="17" t="str">
        <f t="shared" si="5"/>
        <v/>
      </c>
      <c r="L49" s="17" t="str">
        <f t="shared" si="5"/>
        <v/>
      </c>
      <c r="M49" s="17" t="str">
        <f t="shared" si="5"/>
        <v/>
      </c>
      <c r="N49" s="17" t="str">
        <f t="shared" si="5"/>
        <v/>
      </c>
      <c r="O49" s="17" t="str">
        <f t="shared" si="5"/>
        <v/>
      </c>
    </row>
    <row r="50" spans="1:15" ht="16" x14ac:dyDescent="0.2">
      <c r="A50" s="37">
        <f t="shared" si="4"/>
        <v>41</v>
      </c>
      <c r="B50" s="39">
        <v>333</v>
      </c>
      <c r="C50" s="1" t="str">
        <f>IF(B50="","",VLOOKUP(B50,'base élèves'!$A$2:$D$525,2))</f>
        <v>KAAEA</v>
      </c>
      <c r="D50" s="1" t="str">
        <f>IF(B50="","",VLOOKUP(B50,'base élèves'!$A$2:$D$525,3))</f>
        <v>Jonathan</v>
      </c>
      <c r="E50" s="1" t="str">
        <f>IF(B50="","",VLOOKUP(B50,'base élèves'!$A$2:$D$525,4))</f>
        <v>3C</v>
      </c>
      <c r="F50" s="17" t="str">
        <f t="shared" si="5"/>
        <v/>
      </c>
      <c r="G50" s="17" t="str">
        <f t="shared" si="5"/>
        <v/>
      </c>
      <c r="H50" s="17" t="str">
        <f t="shared" si="5"/>
        <v/>
      </c>
      <c r="I50" s="17" t="str">
        <f t="shared" si="5"/>
        <v/>
      </c>
      <c r="J50" s="17" t="str">
        <f t="shared" si="5"/>
        <v/>
      </c>
      <c r="K50" s="17" t="str">
        <f t="shared" si="5"/>
        <v/>
      </c>
      <c r="L50" s="17" t="str">
        <f t="shared" si="5"/>
        <v/>
      </c>
      <c r="M50" s="17" t="str">
        <f t="shared" si="5"/>
        <v/>
      </c>
      <c r="N50" s="17" t="str">
        <f t="shared" si="5"/>
        <v/>
      </c>
      <c r="O50" s="17" t="str">
        <f t="shared" si="5"/>
        <v/>
      </c>
    </row>
    <row r="51" spans="1:15" ht="16" x14ac:dyDescent="0.2">
      <c r="A51" s="37">
        <f t="shared" si="4"/>
        <v>42</v>
      </c>
      <c r="B51" s="39">
        <v>182</v>
      </c>
      <c r="C51" s="1" t="str">
        <f>IF(B51="","",VLOOKUP(B51,'base élèves'!$A$2:$D$525,2))</f>
        <v>CEDARE-WIMIAN</v>
      </c>
      <c r="D51" s="1" t="str">
        <f>IF(B51="","",VLOOKUP(B51,'base élèves'!$A$2:$D$525,3))</f>
        <v>Paolo</v>
      </c>
      <c r="E51" s="1" t="str">
        <f>IF(B51="","",VLOOKUP(B51,'base élèves'!$A$2:$D$525,4))</f>
        <v>4SEGPA</v>
      </c>
      <c r="F51" s="17" t="str">
        <f t="shared" si="5"/>
        <v/>
      </c>
      <c r="G51" s="17" t="str">
        <f t="shared" si="5"/>
        <v/>
      </c>
      <c r="H51" s="17" t="str">
        <f t="shared" si="5"/>
        <v/>
      </c>
      <c r="I51" s="17" t="str">
        <f t="shared" si="5"/>
        <v/>
      </c>
      <c r="J51" s="17" t="str">
        <f t="shared" si="5"/>
        <v/>
      </c>
      <c r="K51" s="17" t="str">
        <f t="shared" ref="K51:O101" si="6">IF($E51=K$9,$A51,"")</f>
        <v/>
      </c>
      <c r="L51" s="17" t="str">
        <f t="shared" si="6"/>
        <v/>
      </c>
      <c r="M51" s="17" t="str">
        <f t="shared" si="6"/>
        <v/>
      </c>
      <c r="N51" s="17" t="str">
        <f t="shared" si="6"/>
        <v/>
      </c>
      <c r="O51" s="17" t="str">
        <f t="shared" si="6"/>
        <v/>
      </c>
    </row>
    <row r="52" spans="1:15" ht="16" x14ac:dyDescent="0.2">
      <c r="A52" s="37">
        <f t="shared" si="4"/>
        <v>43</v>
      </c>
      <c r="B52" s="39">
        <v>245</v>
      </c>
      <c r="C52" s="1" t="str">
        <f>IF(B52="","",VLOOKUP(B52,'base élèves'!$A$2:$D$525,2))</f>
        <v>GOROPOUMAWAN</v>
      </c>
      <c r="D52" s="1" t="str">
        <f>IF(B52="","",VLOOKUP(B52,'base élèves'!$A$2:$D$525,3))</f>
        <v>Jibryl</v>
      </c>
      <c r="E52" s="1" t="str">
        <f>IF(B52="","",VLOOKUP(B52,'base élèves'!$A$2:$D$525,4))</f>
        <v>4B</v>
      </c>
      <c r="F52" s="17" t="str">
        <f t="shared" ref="F52:J102" si="7">IF($E52=F$9,$A52,"")</f>
        <v/>
      </c>
      <c r="G52" s="17" t="str">
        <f t="shared" si="7"/>
        <v/>
      </c>
      <c r="H52" s="17" t="str">
        <f t="shared" si="7"/>
        <v/>
      </c>
      <c r="I52" s="17" t="str">
        <f t="shared" si="7"/>
        <v/>
      </c>
      <c r="J52" s="17" t="str">
        <f t="shared" si="7"/>
        <v/>
      </c>
      <c r="K52" s="17" t="str">
        <f t="shared" si="6"/>
        <v/>
      </c>
      <c r="L52" s="17" t="str">
        <f t="shared" si="6"/>
        <v/>
      </c>
      <c r="M52" s="17" t="str">
        <f t="shared" si="6"/>
        <v/>
      </c>
      <c r="N52" s="17" t="str">
        <f t="shared" si="6"/>
        <v/>
      </c>
      <c r="O52" s="17" t="str">
        <f t="shared" si="6"/>
        <v/>
      </c>
    </row>
    <row r="53" spans="1:15" ht="16" x14ac:dyDescent="0.2">
      <c r="A53" s="37">
        <f t="shared" si="4"/>
        <v>44</v>
      </c>
      <c r="B53" s="39">
        <v>234</v>
      </c>
      <c r="C53" s="1" t="str">
        <f>IF(B53="","",VLOOKUP(B53,'base élèves'!$A$2:$D$525,2))</f>
        <v>NOUKOUAN</v>
      </c>
      <c r="D53" s="1" t="str">
        <f>IF(B53="","",VLOOKUP(B53,'base élèves'!$A$2:$D$525,3))</f>
        <v>Joseph</v>
      </c>
      <c r="E53" s="1" t="str">
        <f>IF(B53="","",VLOOKUP(B53,'base élèves'!$A$2:$D$525,4))</f>
        <v>4C</v>
      </c>
      <c r="F53" s="17" t="str">
        <f t="shared" si="7"/>
        <v/>
      </c>
      <c r="G53" s="17" t="str">
        <f t="shared" si="7"/>
        <v/>
      </c>
      <c r="H53" s="17" t="str">
        <f t="shared" si="7"/>
        <v/>
      </c>
      <c r="I53" s="17" t="str">
        <f t="shared" si="7"/>
        <v/>
      </c>
      <c r="J53" s="17" t="str">
        <f t="shared" si="7"/>
        <v/>
      </c>
      <c r="K53" s="17" t="str">
        <f t="shared" si="6"/>
        <v/>
      </c>
      <c r="L53" s="17" t="str">
        <f t="shared" si="6"/>
        <v/>
      </c>
      <c r="M53" s="17" t="str">
        <f t="shared" si="6"/>
        <v/>
      </c>
      <c r="N53" s="17" t="str">
        <f t="shared" si="6"/>
        <v/>
      </c>
      <c r="O53" s="17" t="str">
        <f t="shared" si="6"/>
        <v/>
      </c>
    </row>
    <row r="54" spans="1:15" ht="16" x14ac:dyDescent="0.2">
      <c r="A54" s="37">
        <f t="shared" si="4"/>
        <v>45</v>
      </c>
      <c r="B54" s="39">
        <v>243</v>
      </c>
      <c r="C54" s="1" t="str">
        <f>IF(B54="","",VLOOKUP(B54,'base élèves'!$A$2:$D$525,2))</f>
        <v>GOPEA</v>
      </c>
      <c r="D54" s="1" t="str">
        <f>IF(B54="","",VLOOKUP(B54,'base élèves'!$A$2:$D$525,3))</f>
        <v>Victor</v>
      </c>
      <c r="E54" s="1" t="str">
        <f>IF(B54="","",VLOOKUP(B54,'base élèves'!$A$2:$D$525,4))</f>
        <v>4B</v>
      </c>
      <c r="F54" s="17" t="str">
        <f t="shared" si="7"/>
        <v/>
      </c>
      <c r="G54" s="17" t="str">
        <f t="shared" si="7"/>
        <v/>
      </c>
      <c r="H54" s="17" t="str">
        <f t="shared" si="7"/>
        <v/>
      </c>
      <c r="I54" s="17" t="str">
        <f t="shared" si="7"/>
        <v/>
      </c>
      <c r="J54" s="17" t="str">
        <f t="shared" si="7"/>
        <v/>
      </c>
      <c r="K54" s="17" t="str">
        <f t="shared" si="6"/>
        <v/>
      </c>
      <c r="L54" s="17" t="str">
        <f t="shared" si="6"/>
        <v/>
      </c>
      <c r="M54" s="17" t="str">
        <f t="shared" si="6"/>
        <v/>
      </c>
      <c r="N54" s="17" t="str">
        <f t="shared" si="6"/>
        <v/>
      </c>
      <c r="O54" s="17" t="str">
        <f t="shared" si="6"/>
        <v/>
      </c>
    </row>
    <row r="55" spans="1:15" ht="16" x14ac:dyDescent="0.2">
      <c r="A55" s="37">
        <f t="shared" si="4"/>
        <v>46</v>
      </c>
      <c r="B55" s="39">
        <v>271</v>
      </c>
      <c r="C55" s="1" t="str">
        <f>IF(B55="","",VLOOKUP(B55,'base élèves'!$A$2:$D$525,2))</f>
        <v>CEDARE-WIMIAN</v>
      </c>
      <c r="D55" s="1" t="str">
        <f>IF(B55="","",VLOOKUP(B55,'base élèves'!$A$2:$D$525,3))</f>
        <v>Emerick</v>
      </c>
      <c r="E55" s="1" t="str">
        <f>IF(B55="","",VLOOKUP(B55,'base élèves'!$A$2:$D$525,4))</f>
        <v>4A</v>
      </c>
      <c r="F55" s="17" t="str">
        <f t="shared" si="7"/>
        <v/>
      </c>
      <c r="G55" s="17" t="str">
        <f t="shared" si="7"/>
        <v/>
      </c>
      <c r="H55" s="17" t="str">
        <f t="shared" si="7"/>
        <v/>
      </c>
      <c r="I55" s="17" t="str">
        <f t="shared" si="7"/>
        <v/>
      </c>
      <c r="J55" s="17" t="str">
        <f t="shared" si="7"/>
        <v/>
      </c>
      <c r="K55" s="17" t="str">
        <f t="shared" si="6"/>
        <v/>
      </c>
      <c r="L55" s="17" t="str">
        <f t="shared" si="6"/>
        <v/>
      </c>
      <c r="M55" s="17" t="str">
        <f t="shared" si="6"/>
        <v/>
      </c>
      <c r="N55" s="17" t="str">
        <f t="shared" si="6"/>
        <v/>
      </c>
      <c r="O55" s="17" t="str">
        <f t="shared" si="6"/>
        <v/>
      </c>
    </row>
    <row r="56" spans="1:15" ht="16" x14ac:dyDescent="0.2">
      <c r="A56" s="37">
        <f t="shared" si="4"/>
        <v>47</v>
      </c>
      <c r="B56" s="39">
        <v>111</v>
      </c>
      <c r="C56" s="1" t="str">
        <f>IF(B56="","",VLOOKUP(B56,'base élèves'!$A$2:$D$525,2))</f>
        <v>POUYE</v>
      </c>
      <c r="D56" s="1" t="str">
        <f>IF(B56="","",VLOOKUP(B56,'base élèves'!$A$2:$D$525,3))</f>
        <v>Géofhrane</v>
      </c>
      <c r="E56" s="1" t="str">
        <f>IF(B56="","",VLOOKUP(B56,'base élèves'!$A$2:$D$525,4))</f>
        <v>5SEGPA</v>
      </c>
      <c r="F56" s="17" t="str">
        <f t="shared" si="7"/>
        <v/>
      </c>
      <c r="G56" s="17" t="str">
        <f t="shared" si="7"/>
        <v/>
      </c>
      <c r="H56" s="17" t="str">
        <f t="shared" si="7"/>
        <v/>
      </c>
      <c r="I56" s="17" t="str">
        <f t="shared" si="7"/>
        <v/>
      </c>
      <c r="J56" s="17" t="str">
        <f t="shared" si="7"/>
        <v/>
      </c>
      <c r="K56" s="17" t="str">
        <f t="shared" si="6"/>
        <v/>
      </c>
      <c r="L56" s="17" t="str">
        <f t="shared" si="6"/>
        <v/>
      </c>
      <c r="M56" s="17" t="str">
        <f t="shared" si="6"/>
        <v/>
      </c>
      <c r="N56" s="17" t="str">
        <f t="shared" si="6"/>
        <v/>
      </c>
      <c r="O56" s="17" t="str">
        <f t="shared" si="6"/>
        <v/>
      </c>
    </row>
    <row r="57" spans="1:15" ht="16" x14ac:dyDescent="0.2">
      <c r="A57" s="37">
        <f t="shared" si="4"/>
        <v>48</v>
      </c>
      <c r="B57" s="39">
        <v>305</v>
      </c>
      <c r="C57" s="1" t="str">
        <f>IF(B57="","",VLOOKUP(B57,'base élèves'!$A$2:$D$525,2))</f>
        <v>WAKA</v>
      </c>
      <c r="D57" s="1" t="str">
        <f>IF(B57="","",VLOOKUP(B57,'base élèves'!$A$2:$D$525,3))</f>
        <v>Robert</v>
      </c>
      <c r="E57" s="1" t="str">
        <f>IF(B57="","",VLOOKUP(B57,'base élèves'!$A$2:$D$525,4))</f>
        <v>3SEGPA</v>
      </c>
      <c r="F57" s="17" t="str">
        <f t="shared" si="7"/>
        <v/>
      </c>
      <c r="G57" s="17" t="str">
        <f t="shared" si="7"/>
        <v/>
      </c>
      <c r="H57" s="17" t="str">
        <f t="shared" si="7"/>
        <v/>
      </c>
      <c r="I57" s="17" t="str">
        <f t="shared" si="7"/>
        <v/>
      </c>
      <c r="J57" s="17" t="str">
        <f t="shared" si="7"/>
        <v/>
      </c>
      <c r="K57" s="17" t="str">
        <f t="shared" si="6"/>
        <v/>
      </c>
      <c r="L57" s="17" t="str">
        <f t="shared" si="6"/>
        <v/>
      </c>
      <c r="M57" s="17" t="str">
        <f t="shared" si="6"/>
        <v/>
      </c>
      <c r="N57" s="17" t="str">
        <f t="shared" si="6"/>
        <v/>
      </c>
      <c r="O57" s="17" t="str">
        <f t="shared" si="6"/>
        <v/>
      </c>
    </row>
    <row r="58" spans="1:15" ht="16" x14ac:dyDescent="0.2">
      <c r="A58" s="37">
        <f t="shared" si="4"/>
        <v>49</v>
      </c>
      <c r="B58" s="39">
        <v>331</v>
      </c>
      <c r="C58" s="1" t="str">
        <f>IF(B58="","",VLOOKUP(B58,'base élèves'!$A$2:$D$525,2))</f>
        <v>GORODEY</v>
      </c>
      <c r="D58" s="1" t="str">
        <f>IF(B58="","",VLOOKUP(B58,'base élèves'!$A$2:$D$525,3))</f>
        <v>Serge</v>
      </c>
      <c r="E58" s="1" t="str">
        <f>IF(B58="","",VLOOKUP(B58,'base élèves'!$A$2:$D$525,4))</f>
        <v>3C</v>
      </c>
      <c r="F58" s="17" t="str">
        <f t="shared" si="7"/>
        <v/>
      </c>
      <c r="G58" s="17" t="str">
        <f t="shared" si="7"/>
        <v/>
      </c>
      <c r="H58" s="17" t="str">
        <f t="shared" si="7"/>
        <v/>
      </c>
      <c r="I58" s="17" t="str">
        <f t="shared" si="7"/>
        <v/>
      </c>
      <c r="J58" s="17" t="str">
        <f t="shared" si="7"/>
        <v/>
      </c>
      <c r="K58" s="17" t="str">
        <f t="shared" si="6"/>
        <v/>
      </c>
      <c r="L58" s="17" t="str">
        <f t="shared" si="6"/>
        <v/>
      </c>
      <c r="M58" s="17" t="str">
        <f t="shared" si="6"/>
        <v/>
      </c>
      <c r="N58" s="17" t="str">
        <f t="shared" si="6"/>
        <v/>
      </c>
      <c r="O58" s="17" t="str">
        <f t="shared" si="6"/>
        <v/>
      </c>
    </row>
    <row r="59" spans="1:15" ht="16" x14ac:dyDescent="0.2">
      <c r="A59" s="37">
        <f t="shared" si="4"/>
        <v>50</v>
      </c>
      <c r="B59" s="39">
        <v>353</v>
      </c>
      <c r="C59" s="1" t="str">
        <f>IF(B59="","",VLOOKUP(B59,'base élèves'!$A$2:$D$525,2))</f>
        <v>LEVY</v>
      </c>
      <c r="D59" s="1" t="str">
        <f>IF(B59="","",VLOOKUP(B59,'base élèves'!$A$2:$D$525,3))</f>
        <v>Darren</v>
      </c>
      <c r="E59" s="1" t="str">
        <f>IF(B59="","",VLOOKUP(B59,'base élèves'!$A$2:$D$525,4))</f>
        <v>3B</v>
      </c>
      <c r="F59" s="17" t="str">
        <f t="shared" si="7"/>
        <v/>
      </c>
      <c r="G59" s="17" t="str">
        <f t="shared" si="7"/>
        <v/>
      </c>
      <c r="H59" s="17" t="str">
        <f t="shared" si="7"/>
        <v/>
      </c>
      <c r="I59" s="17" t="str">
        <f t="shared" si="7"/>
        <v/>
      </c>
      <c r="J59" s="17" t="str">
        <f t="shared" si="7"/>
        <v/>
      </c>
      <c r="K59" s="17" t="str">
        <f t="shared" si="6"/>
        <v/>
      </c>
      <c r="L59" s="17" t="str">
        <f t="shared" si="6"/>
        <v/>
      </c>
      <c r="M59" s="17" t="str">
        <f t="shared" si="6"/>
        <v/>
      </c>
      <c r="N59" s="17" t="str">
        <f t="shared" si="6"/>
        <v/>
      </c>
      <c r="O59" s="17" t="str">
        <f t="shared" si="6"/>
        <v/>
      </c>
    </row>
    <row r="60" spans="1:15" ht="16" x14ac:dyDescent="0.2">
      <c r="A60" s="37">
        <f t="shared" si="4"/>
        <v>51</v>
      </c>
      <c r="B60" s="39">
        <v>216</v>
      </c>
      <c r="C60" s="1" t="str">
        <f>IF(B60="","",VLOOKUP(B60,'base élèves'!$A$2:$D$525,2))</f>
        <v>WEDEMERINWI</v>
      </c>
      <c r="D60" s="1" t="str">
        <f>IF(B60="","",VLOOKUP(B60,'base élèves'!$A$2:$D$525,3))</f>
        <v>Célestin</v>
      </c>
      <c r="E60" s="1" t="str">
        <f>IF(B60="","",VLOOKUP(B60,'base élèves'!$A$2:$D$525,4))</f>
        <v>4D</v>
      </c>
      <c r="F60" s="17" t="str">
        <f t="shared" si="7"/>
        <v/>
      </c>
      <c r="G60" s="17" t="str">
        <f t="shared" si="7"/>
        <v/>
      </c>
      <c r="H60" s="17" t="str">
        <f t="shared" si="7"/>
        <v/>
      </c>
      <c r="I60" s="17" t="str">
        <f t="shared" si="7"/>
        <v/>
      </c>
      <c r="J60" s="17" t="str">
        <f t="shared" si="7"/>
        <v/>
      </c>
      <c r="K60" s="17" t="str">
        <f t="shared" si="6"/>
        <v/>
      </c>
      <c r="L60" s="17" t="str">
        <f t="shared" si="6"/>
        <v/>
      </c>
      <c r="M60" s="17" t="str">
        <f t="shared" si="6"/>
        <v/>
      </c>
      <c r="N60" s="17" t="str">
        <f t="shared" si="6"/>
        <v/>
      </c>
      <c r="O60" s="17" t="str">
        <f t="shared" si="6"/>
        <v/>
      </c>
    </row>
    <row r="61" spans="1:15" ht="16" x14ac:dyDescent="0.2">
      <c r="A61" s="37">
        <f t="shared" si="4"/>
        <v>52</v>
      </c>
      <c r="B61" s="39">
        <v>108</v>
      </c>
      <c r="C61" s="1" t="str">
        <f>IF(B61="","",VLOOKUP(B61,'base élèves'!$A$2:$D$525,2))</f>
        <v>PAIMEN</v>
      </c>
      <c r="D61" s="1" t="str">
        <f>IF(B61="","",VLOOKUP(B61,'base élèves'!$A$2:$D$525,3))</f>
        <v>Joachim</v>
      </c>
      <c r="E61" s="1" t="str">
        <f>IF(B61="","",VLOOKUP(B61,'base élèves'!$A$2:$D$525,4))</f>
        <v>5SEGPA</v>
      </c>
      <c r="F61" s="17" t="str">
        <f t="shared" si="7"/>
        <v/>
      </c>
      <c r="G61" s="17" t="str">
        <f t="shared" si="7"/>
        <v/>
      </c>
      <c r="H61" s="17" t="str">
        <f t="shared" si="7"/>
        <v/>
      </c>
      <c r="I61" s="17" t="str">
        <f t="shared" si="7"/>
        <v/>
      </c>
      <c r="J61" s="17" t="str">
        <f t="shared" si="7"/>
        <v/>
      </c>
      <c r="K61" s="17" t="str">
        <f t="shared" si="6"/>
        <v/>
      </c>
      <c r="L61" s="17" t="str">
        <f t="shared" si="6"/>
        <v/>
      </c>
      <c r="M61" s="17" t="str">
        <f t="shared" si="6"/>
        <v/>
      </c>
      <c r="N61" s="17" t="str">
        <f t="shared" si="6"/>
        <v/>
      </c>
      <c r="O61" s="17" t="str">
        <f t="shared" si="6"/>
        <v/>
      </c>
    </row>
    <row r="62" spans="1:15" ht="16" x14ac:dyDescent="0.2">
      <c r="A62" s="37">
        <f t="shared" si="4"/>
        <v>53</v>
      </c>
      <c r="B62" s="39">
        <v>189</v>
      </c>
      <c r="C62" s="1" t="str">
        <f>IF(B62="","",VLOOKUP(B62,'base élèves'!$A$2:$D$525,2))</f>
        <v>POAPIDAWA</v>
      </c>
      <c r="D62" s="1" t="str">
        <f>IF(B62="","",VLOOKUP(B62,'base élèves'!$A$2:$D$525,3))</f>
        <v>Pierre-Chanel</v>
      </c>
      <c r="E62" s="1" t="str">
        <f>IF(B62="","",VLOOKUP(B62,'base élèves'!$A$2:$D$525,4))</f>
        <v>4SEGPA</v>
      </c>
      <c r="F62" s="17" t="str">
        <f t="shared" si="7"/>
        <v/>
      </c>
      <c r="G62" s="17" t="str">
        <f t="shared" si="7"/>
        <v/>
      </c>
      <c r="H62" s="17" t="str">
        <f t="shared" si="7"/>
        <v/>
      </c>
      <c r="I62" s="17" t="str">
        <f t="shared" si="7"/>
        <v/>
      </c>
      <c r="J62" s="17" t="str">
        <f t="shared" si="7"/>
        <v/>
      </c>
      <c r="K62" s="17" t="str">
        <f t="shared" si="6"/>
        <v/>
      </c>
      <c r="L62" s="17" t="str">
        <f t="shared" si="6"/>
        <v/>
      </c>
      <c r="M62" s="17" t="str">
        <f t="shared" si="6"/>
        <v/>
      </c>
      <c r="N62" s="17" t="str">
        <f t="shared" si="6"/>
        <v/>
      </c>
      <c r="O62" s="17" t="str">
        <f t="shared" si="6"/>
        <v/>
      </c>
    </row>
    <row r="63" spans="1:15" ht="16" x14ac:dyDescent="0.2">
      <c r="A63" s="37">
        <f t="shared" si="4"/>
        <v>54</v>
      </c>
      <c r="B63" s="39">
        <v>324</v>
      </c>
      <c r="C63" s="1" t="str">
        <f>IF(B63="","",VLOOKUP(B63,'base élèves'!$A$2:$D$525,2))</f>
        <v>TUTUGORO</v>
      </c>
      <c r="D63" s="1" t="str">
        <f>IF(B63="","",VLOOKUP(B63,'base élèves'!$A$2:$D$525,3))</f>
        <v>Jaïro</v>
      </c>
      <c r="E63" s="1" t="str">
        <f>IF(B63="","",VLOOKUP(B63,'base élèves'!$A$2:$D$525,4))</f>
        <v>3PMET</v>
      </c>
      <c r="F63" s="17" t="str">
        <f t="shared" si="7"/>
        <v/>
      </c>
      <c r="G63" s="17" t="str">
        <f t="shared" si="7"/>
        <v/>
      </c>
      <c r="H63" s="17" t="str">
        <f t="shared" si="7"/>
        <v/>
      </c>
      <c r="I63" s="17" t="str">
        <f t="shared" si="7"/>
        <v/>
      </c>
      <c r="J63" s="17" t="str">
        <f t="shared" si="7"/>
        <v/>
      </c>
      <c r="K63" s="17" t="str">
        <f t="shared" si="6"/>
        <v/>
      </c>
      <c r="L63" s="17" t="str">
        <f t="shared" si="6"/>
        <v/>
      </c>
      <c r="M63" s="17" t="str">
        <f t="shared" si="6"/>
        <v/>
      </c>
      <c r="N63" s="17" t="str">
        <f t="shared" si="6"/>
        <v/>
      </c>
      <c r="O63" s="17" t="str">
        <f t="shared" si="6"/>
        <v/>
      </c>
    </row>
    <row r="64" spans="1:15" ht="16" x14ac:dyDescent="0.2">
      <c r="A64" s="37">
        <f t="shared" si="4"/>
        <v>55</v>
      </c>
      <c r="B64" s="39">
        <v>334</v>
      </c>
      <c r="C64" s="1" t="str">
        <f>IF(B64="","",VLOOKUP(B64,'base élèves'!$A$2:$D$525,2))</f>
        <v>LANGLOIS</v>
      </c>
      <c r="D64" s="1" t="str">
        <f>IF(B64="","",VLOOKUP(B64,'base élèves'!$A$2:$D$525,3))</f>
        <v>Thomas</v>
      </c>
      <c r="E64" s="1" t="str">
        <f>IF(B64="","",VLOOKUP(B64,'base élèves'!$A$2:$D$525,4))</f>
        <v>3C</v>
      </c>
      <c r="F64" s="17" t="str">
        <f t="shared" si="7"/>
        <v/>
      </c>
      <c r="G64" s="17" t="str">
        <f t="shared" si="7"/>
        <v/>
      </c>
      <c r="H64" s="17" t="str">
        <f t="shared" si="7"/>
        <v/>
      </c>
      <c r="I64" s="17" t="str">
        <f t="shared" si="7"/>
        <v/>
      </c>
      <c r="J64" s="17" t="str">
        <f t="shared" si="7"/>
        <v/>
      </c>
      <c r="K64" s="17" t="str">
        <f t="shared" si="6"/>
        <v/>
      </c>
      <c r="L64" s="17" t="str">
        <f t="shared" si="6"/>
        <v/>
      </c>
      <c r="M64" s="17" t="str">
        <f t="shared" si="6"/>
        <v/>
      </c>
      <c r="N64" s="17" t="str">
        <f t="shared" si="6"/>
        <v/>
      </c>
      <c r="O64" s="17" t="str">
        <f t="shared" si="6"/>
        <v/>
      </c>
    </row>
    <row r="65" spans="1:15" ht="16" x14ac:dyDescent="0.2">
      <c r="A65" s="37">
        <f t="shared" si="4"/>
        <v>56</v>
      </c>
      <c r="B65" s="39">
        <v>358</v>
      </c>
      <c r="C65" s="1" t="str">
        <f>IF(B65="","",VLOOKUP(B65,'base élèves'!$A$2:$D$525,2))</f>
        <v>PAIMEN</v>
      </c>
      <c r="D65" s="1" t="str">
        <f>IF(B65="","",VLOOKUP(B65,'base élèves'!$A$2:$D$525,3))</f>
        <v>Benzac</v>
      </c>
      <c r="E65" s="1" t="str">
        <f>IF(B65="","",VLOOKUP(B65,'base élèves'!$A$2:$D$525,4))</f>
        <v>3B</v>
      </c>
      <c r="F65" s="17" t="str">
        <f t="shared" si="7"/>
        <v/>
      </c>
      <c r="G65" s="17" t="str">
        <f t="shared" si="7"/>
        <v/>
      </c>
      <c r="H65" s="17" t="str">
        <f t="shared" si="7"/>
        <v/>
      </c>
      <c r="I65" s="17" t="str">
        <f t="shared" si="7"/>
        <v/>
      </c>
      <c r="J65" s="17" t="str">
        <f t="shared" si="7"/>
        <v/>
      </c>
      <c r="K65" s="17" t="str">
        <f t="shared" si="6"/>
        <v/>
      </c>
      <c r="L65" s="17" t="str">
        <f t="shared" si="6"/>
        <v/>
      </c>
      <c r="M65" s="17" t="str">
        <f t="shared" si="6"/>
        <v/>
      </c>
      <c r="N65" s="17" t="str">
        <f t="shared" si="6"/>
        <v/>
      </c>
      <c r="O65" s="17" t="str">
        <f t="shared" si="6"/>
        <v/>
      </c>
    </row>
    <row r="66" spans="1:15" ht="16" x14ac:dyDescent="0.2">
      <c r="A66" s="37">
        <f t="shared" si="4"/>
        <v>57</v>
      </c>
      <c r="B66" s="39">
        <v>272</v>
      </c>
      <c r="C66" s="1" t="str">
        <f>IF(B66="","",VLOOKUP(B66,'base élèves'!$A$2:$D$525,2))</f>
        <v>GARAT</v>
      </c>
      <c r="D66" s="1" t="str">
        <f>IF(B66="","",VLOOKUP(B66,'base élèves'!$A$2:$D$525,3))</f>
        <v>Thomas</v>
      </c>
      <c r="E66" s="1" t="str">
        <f>IF(B66="","",VLOOKUP(B66,'base élèves'!$A$2:$D$525,4))</f>
        <v>4A</v>
      </c>
      <c r="F66" s="17" t="str">
        <f t="shared" si="7"/>
        <v/>
      </c>
      <c r="G66" s="17" t="str">
        <f t="shared" si="7"/>
        <v/>
      </c>
      <c r="H66" s="17" t="str">
        <f t="shared" si="7"/>
        <v/>
      </c>
      <c r="I66" s="17" t="str">
        <f t="shared" si="7"/>
        <v/>
      </c>
      <c r="J66" s="17" t="str">
        <f t="shared" si="7"/>
        <v/>
      </c>
      <c r="K66" s="17" t="str">
        <f t="shared" si="6"/>
        <v/>
      </c>
      <c r="L66" s="17" t="str">
        <f t="shared" si="6"/>
        <v/>
      </c>
      <c r="M66" s="17" t="str">
        <f t="shared" si="6"/>
        <v/>
      </c>
      <c r="N66" s="17" t="str">
        <f t="shared" si="6"/>
        <v/>
      </c>
      <c r="O66" s="17" t="str">
        <f t="shared" si="6"/>
        <v/>
      </c>
    </row>
    <row r="67" spans="1:15" ht="16" x14ac:dyDescent="0.2">
      <c r="A67" s="37">
        <f t="shared" si="4"/>
        <v>58</v>
      </c>
      <c r="B67" s="39">
        <v>228</v>
      </c>
      <c r="C67" s="1" t="str">
        <f>IF(B67="","",VLOOKUP(B67,'base élèves'!$A$2:$D$525,2))</f>
        <v>LOPEZ GAUDIN</v>
      </c>
      <c r="D67" s="1" t="str">
        <f>IF(B67="","",VLOOKUP(B67,'base élèves'!$A$2:$D$525,3))</f>
        <v>Pablo</v>
      </c>
      <c r="E67" s="1" t="str">
        <f>IF(B67="","",VLOOKUP(B67,'base élèves'!$A$2:$D$525,4))</f>
        <v>4C</v>
      </c>
      <c r="F67" s="17" t="str">
        <f t="shared" si="7"/>
        <v/>
      </c>
      <c r="G67" s="17" t="str">
        <f t="shared" si="7"/>
        <v/>
      </c>
      <c r="H67" s="17" t="str">
        <f t="shared" si="7"/>
        <v/>
      </c>
      <c r="I67" s="17" t="str">
        <f t="shared" si="7"/>
        <v/>
      </c>
      <c r="J67" s="17" t="str">
        <f t="shared" si="7"/>
        <v/>
      </c>
      <c r="K67" s="17" t="str">
        <f t="shared" si="6"/>
        <v/>
      </c>
      <c r="L67" s="17" t="str">
        <f t="shared" si="6"/>
        <v/>
      </c>
      <c r="M67" s="17" t="str">
        <f t="shared" si="6"/>
        <v/>
      </c>
      <c r="N67" s="17" t="str">
        <f t="shared" si="6"/>
        <v/>
      </c>
      <c r="O67" s="17" t="str">
        <f t="shared" si="6"/>
        <v/>
      </c>
    </row>
    <row r="68" spans="1:15" ht="16" x14ac:dyDescent="0.2">
      <c r="A68" s="37">
        <f t="shared" si="4"/>
        <v>59</v>
      </c>
      <c r="B68" s="39">
        <v>152</v>
      </c>
      <c r="C68" s="1" t="str">
        <f>IF(B68="","",VLOOKUP(B68,'base élèves'!$A$2:$D$525,2))</f>
        <v>POYLE</v>
      </c>
      <c r="D68" s="1" t="str">
        <f>IF(B68="","",VLOOKUP(B68,'base élèves'!$A$2:$D$525,3))</f>
        <v>Leyton</v>
      </c>
      <c r="E68" s="1" t="str">
        <f>IF(B68="","",VLOOKUP(B68,'base élèves'!$A$2:$D$525,4))</f>
        <v>5B</v>
      </c>
      <c r="F68" s="17" t="str">
        <f t="shared" si="7"/>
        <v/>
      </c>
      <c r="G68" s="17" t="str">
        <f t="shared" si="7"/>
        <v/>
      </c>
      <c r="H68" s="17" t="str">
        <f t="shared" si="7"/>
        <v/>
      </c>
      <c r="I68" s="17" t="str">
        <f t="shared" si="7"/>
        <v/>
      </c>
      <c r="J68" s="17" t="str">
        <f t="shared" si="7"/>
        <v/>
      </c>
      <c r="K68" s="17" t="str">
        <f t="shared" si="6"/>
        <v/>
      </c>
      <c r="L68" s="17" t="str">
        <f t="shared" si="6"/>
        <v/>
      </c>
      <c r="M68" s="17" t="str">
        <f t="shared" si="6"/>
        <v/>
      </c>
      <c r="N68" s="17" t="str">
        <f t="shared" si="6"/>
        <v/>
      </c>
      <c r="O68" s="17" t="str">
        <f t="shared" si="6"/>
        <v/>
      </c>
    </row>
    <row r="69" spans="1:15" ht="16" x14ac:dyDescent="0.2">
      <c r="A69" s="37">
        <f t="shared" si="4"/>
        <v>60</v>
      </c>
      <c r="B69" s="39">
        <v>103</v>
      </c>
      <c r="C69" s="1" t="str">
        <f>IF(B69="","",VLOOKUP(B69,'base élèves'!$A$2:$D$525,2))</f>
        <v>GOBWIA</v>
      </c>
      <c r="D69" s="1" t="str">
        <f>IF(B69="","",VLOOKUP(B69,'base élèves'!$A$2:$D$525,3))</f>
        <v>Jean-Marc</v>
      </c>
      <c r="E69" s="1" t="str">
        <f>IF(B69="","",VLOOKUP(B69,'base élèves'!$A$2:$D$525,4))</f>
        <v>5SEGPA</v>
      </c>
      <c r="F69" s="17" t="str">
        <f t="shared" si="7"/>
        <v/>
      </c>
      <c r="G69" s="17" t="str">
        <f t="shared" si="7"/>
        <v/>
      </c>
      <c r="H69" s="17" t="str">
        <f t="shared" si="7"/>
        <v/>
      </c>
      <c r="I69" s="17" t="str">
        <f t="shared" si="7"/>
        <v/>
      </c>
      <c r="J69" s="17" t="str">
        <f t="shared" si="7"/>
        <v/>
      </c>
      <c r="K69" s="17" t="str">
        <f t="shared" si="6"/>
        <v/>
      </c>
      <c r="L69" s="17" t="str">
        <f t="shared" si="6"/>
        <v/>
      </c>
      <c r="M69" s="17" t="str">
        <f t="shared" si="6"/>
        <v/>
      </c>
      <c r="N69" s="17" t="str">
        <f t="shared" si="6"/>
        <v/>
      </c>
      <c r="O69" s="17" t="str">
        <f t="shared" si="6"/>
        <v/>
      </c>
    </row>
    <row r="70" spans="1:15" ht="16" x14ac:dyDescent="0.2">
      <c r="A70" s="37">
        <f t="shared" si="4"/>
        <v>61</v>
      </c>
      <c r="B70" s="39">
        <v>125</v>
      </c>
      <c r="C70" s="1" t="str">
        <f>IF(B70="","",VLOOKUP(B70,'base élèves'!$A$2:$D$525,2))</f>
        <v>POARAGNIMOU</v>
      </c>
      <c r="D70" s="1" t="str">
        <f>IF(B70="","",VLOOKUP(B70,'base élèves'!$A$2:$D$525,3))</f>
        <v>Jean</v>
      </c>
      <c r="E70" s="1" t="str">
        <f>IF(B70="","",VLOOKUP(B70,'base élèves'!$A$2:$D$525,4))</f>
        <v>5C</v>
      </c>
      <c r="F70" s="17" t="str">
        <f t="shared" si="7"/>
        <v/>
      </c>
      <c r="G70" s="17" t="str">
        <f t="shared" si="7"/>
        <v/>
      </c>
      <c r="H70" s="17" t="str">
        <f t="shared" si="7"/>
        <v/>
      </c>
      <c r="I70" s="17" t="str">
        <f t="shared" si="7"/>
        <v/>
      </c>
      <c r="J70" s="17" t="str">
        <f t="shared" si="7"/>
        <v/>
      </c>
      <c r="K70" s="17" t="str">
        <f t="shared" si="6"/>
        <v/>
      </c>
      <c r="L70" s="17" t="str">
        <f t="shared" si="6"/>
        <v/>
      </c>
      <c r="M70" s="17" t="str">
        <f t="shared" si="6"/>
        <v/>
      </c>
      <c r="N70" s="17" t="str">
        <f t="shared" si="6"/>
        <v/>
      </c>
      <c r="O70" s="17" t="str">
        <f t="shared" si="6"/>
        <v/>
      </c>
    </row>
    <row r="71" spans="1:15" ht="16" x14ac:dyDescent="0.2">
      <c r="A71" s="37">
        <f t="shared" si="4"/>
        <v>62</v>
      </c>
      <c r="B71" s="39">
        <v>255</v>
      </c>
      <c r="C71" s="1" t="str">
        <f>IF(B71="","",VLOOKUP(B71,'base élèves'!$A$2:$D$525,2))</f>
        <v>NEGOPAE</v>
      </c>
      <c r="D71" s="1" t="str">
        <f>IF(B71="","",VLOOKUP(B71,'base élèves'!$A$2:$D$525,3))</f>
        <v>Sylvain</v>
      </c>
      <c r="E71" s="1" t="str">
        <f>IF(B71="","",VLOOKUP(B71,'base élèves'!$A$2:$D$525,4))</f>
        <v>4B</v>
      </c>
      <c r="F71" s="17" t="str">
        <f t="shared" si="7"/>
        <v/>
      </c>
      <c r="G71" s="17" t="str">
        <f t="shared" si="7"/>
        <v/>
      </c>
      <c r="H71" s="17" t="str">
        <f t="shared" si="7"/>
        <v/>
      </c>
      <c r="I71" s="17" t="str">
        <f t="shared" si="7"/>
        <v/>
      </c>
      <c r="J71" s="17" t="str">
        <f t="shared" si="7"/>
        <v/>
      </c>
      <c r="K71" s="17" t="str">
        <f t="shared" si="6"/>
        <v/>
      </c>
      <c r="L71" s="17" t="str">
        <f t="shared" si="6"/>
        <v/>
      </c>
      <c r="M71" s="17" t="str">
        <f t="shared" si="6"/>
        <v/>
      </c>
      <c r="N71" s="17" t="str">
        <f t="shared" si="6"/>
        <v/>
      </c>
      <c r="O71" s="17" t="str">
        <f t="shared" si="6"/>
        <v/>
      </c>
    </row>
    <row r="72" spans="1:15" ht="16" x14ac:dyDescent="0.2">
      <c r="A72" s="37">
        <f t="shared" si="4"/>
        <v>63</v>
      </c>
      <c r="B72" s="39">
        <v>371</v>
      </c>
      <c r="C72" s="1" t="str">
        <f>IF(B72="","",VLOOKUP(B72,'base élèves'!$A$2:$D$525,2))</f>
        <v>GOYETA</v>
      </c>
      <c r="D72" s="1" t="str">
        <f>IF(B72="","",VLOOKUP(B72,'base élèves'!$A$2:$D$525,3))</f>
        <v>Esteban</v>
      </c>
      <c r="E72" s="1" t="str">
        <f>IF(B72="","",VLOOKUP(B72,'base élèves'!$A$2:$D$525,4))</f>
        <v>3A</v>
      </c>
      <c r="F72" s="17" t="str">
        <f t="shared" si="7"/>
        <v/>
      </c>
      <c r="G72" s="17" t="str">
        <f t="shared" si="7"/>
        <v/>
      </c>
      <c r="H72" s="17" t="str">
        <f t="shared" si="7"/>
        <v/>
      </c>
      <c r="I72" s="17" t="str">
        <f t="shared" si="7"/>
        <v/>
      </c>
      <c r="J72" s="17" t="str">
        <f t="shared" si="7"/>
        <v/>
      </c>
      <c r="K72" s="17" t="str">
        <f t="shared" si="6"/>
        <v/>
      </c>
      <c r="L72" s="17" t="str">
        <f t="shared" si="6"/>
        <v/>
      </c>
      <c r="M72" s="17" t="str">
        <f t="shared" si="6"/>
        <v/>
      </c>
      <c r="N72" s="17" t="str">
        <f t="shared" si="6"/>
        <v/>
      </c>
      <c r="O72" s="17" t="str">
        <f t="shared" si="6"/>
        <v/>
      </c>
    </row>
    <row r="73" spans="1:15" ht="16" x14ac:dyDescent="0.2">
      <c r="A73" s="37">
        <f t="shared" si="4"/>
        <v>64</v>
      </c>
      <c r="B73" s="39">
        <v>386</v>
      </c>
      <c r="C73" s="1" t="str">
        <f>IF(B73="","",VLOOKUP(B73,'base élèves'!$A$2:$D$525,2))</f>
        <v>VALPROMY - - BRUYER</v>
      </c>
      <c r="D73" s="1" t="str">
        <f>IF(B73="","",VLOOKUP(B73,'base élèves'!$A$2:$D$525,3))</f>
        <v>Max</v>
      </c>
      <c r="E73" s="1" t="str">
        <f>IF(B73="","",VLOOKUP(B73,'base élèves'!$A$2:$D$525,4))</f>
        <v>3A</v>
      </c>
      <c r="F73" s="17" t="str">
        <f t="shared" si="7"/>
        <v/>
      </c>
      <c r="G73" s="17" t="str">
        <f t="shared" si="7"/>
        <v/>
      </c>
      <c r="H73" s="17" t="str">
        <f t="shared" si="7"/>
        <v/>
      </c>
      <c r="I73" s="17" t="str">
        <f t="shared" si="7"/>
        <v/>
      </c>
      <c r="J73" s="17" t="str">
        <f t="shared" si="7"/>
        <v/>
      </c>
      <c r="K73" s="17" t="str">
        <f t="shared" si="6"/>
        <v/>
      </c>
      <c r="L73" s="17" t="str">
        <f t="shared" si="6"/>
        <v/>
      </c>
      <c r="M73" s="17" t="str">
        <f t="shared" si="6"/>
        <v/>
      </c>
      <c r="N73" s="17" t="str">
        <f t="shared" si="6"/>
        <v/>
      </c>
      <c r="O73" s="17" t="str">
        <f t="shared" si="6"/>
        <v/>
      </c>
    </row>
    <row r="74" spans="1:15" ht="16" x14ac:dyDescent="0.2">
      <c r="A74" s="37">
        <f t="shared" si="4"/>
        <v>65</v>
      </c>
      <c r="B74" s="39">
        <v>236</v>
      </c>
      <c r="C74" s="1" t="str">
        <f>IF(B74="","",VLOOKUP(B74,'base élèves'!$A$2:$D$525,2))</f>
        <v>POARAIRIWA</v>
      </c>
      <c r="D74" s="1" t="str">
        <f>IF(B74="","",VLOOKUP(B74,'base élèves'!$A$2:$D$525,3))</f>
        <v>Thierry</v>
      </c>
      <c r="E74" s="1" t="str">
        <f>IF(B74="","",VLOOKUP(B74,'base élèves'!$A$2:$D$525,4))</f>
        <v>4C</v>
      </c>
      <c r="F74" s="17" t="str">
        <f t="shared" si="7"/>
        <v/>
      </c>
      <c r="G74" s="17" t="str">
        <f t="shared" si="7"/>
        <v/>
      </c>
      <c r="H74" s="17" t="str">
        <f t="shared" si="7"/>
        <v/>
      </c>
      <c r="I74" s="17" t="str">
        <f t="shared" si="7"/>
        <v/>
      </c>
      <c r="J74" s="17" t="str">
        <f t="shared" si="7"/>
        <v/>
      </c>
      <c r="K74" s="17" t="str">
        <f t="shared" si="6"/>
        <v/>
      </c>
      <c r="L74" s="17" t="str">
        <f t="shared" si="6"/>
        <v/>
      </c>
      <c r="M74" s="17" t="str">
        <f t="shared" si="6"/>
        <v/>
      </c>
      <c r="N74" s="17" t="str">
        <f t="shared" si="6"/>
        <v/>
      </c>
      <c r="O74" s="17" t="str">
        <f t="shared" si="6"/>
        <v/>
      </c>
    </row>
    <row r="75" spans="1:15" ht="16" x14ac:dyDescent="0.2">
      <c r="A75" s="37">
        <f t="shared" si="4"/>
        <v>66</v>
      </c>
      <c r="B75" s="39">
        <v>320</v>
      </c>
      <c r="C75" s="1" t="str">
        <f>IF(B75="","",VLOOKUP(B75,'base élèves'!$A$2:$D$525,2))</f>
        <v>POARAGNIMOU</v>
      </c>
      <c r="D75" s="1" t="str">
        <f>IF(B75="","",VLOOKUP(B75,'base élèves'!$A$2:$D$525,3))</f>
        <v>Saël</v>
      </c>
      <c r="E75" s="1" t="str">
        <f>IF(B75="","",VLOOKUP(B75,'base élèves'!$A$2:$D$525,4))</f>
        <v>3PMET</v>
      </c>
      <c r="F75" s="17" t="str">
        <f t="shared" si="7"/>
        <v/>
      </c>
      <c r="G75" s="17" t="str">
        <f t="shared" si="7"/>
        <v/>
      </c>
      <c r="H75" s="17" t="str">
        <f t="shared" si="7"/>
        <v/>
      </c>
      <c r="I75" s="17" t="str">
        <f t="shared" si="7"/>
        <v/>
      </c>
      <c r="J75" s="17" t="str">
        <f t="shared" si="7"/>
        <v/>
      </c>
      <c r="K75" s="17" t="str">
        <f t="shared" si="6"/>
        <v/>
      </c>
      <c r="L75" s="17" t="str">
        <f t="shared" si="6"/>
        <v/>
      </c>
      <c r="M75" s="17" t="str">
        <f t="shared" si="6"/>
        <v/>
      </c>
      <c r="N75" s="17" t="str">
        <f t="shared" si="6"/>
        <v/>
      </c>
      <c r="O75" s="17" t="str">
        <f t="shared" si="6"/>
        <v/>
      </c>
    </row>
    <row r="76" spans="1:15" ht="16" x14ac:dyDescent="0.2">
      <c r="A76" s="37">
        <f t="shared" si="4"/>
        <v>67</v>
      </c>
      <c r="B76" s="39">
        <v>264</v>
      </c>
      <c r="C76" s="1" t="str">
        <f>IF(B76="","",VLOOKUP(B76,'base élèves'!$A$2:$D$525,2))</f>
        <v>WEDEMERINWI</v>
      </c>
      <c r="D76" s="1" t="str">
        <f>IF(B76="","",VLOOKUP(B76,'base élèves'!$A$2:$D$525,3))</f>
        <v>Wyllryck</v>
      </c>
      <c r="E76" s="1" t="str">
        <f>IF(B76="","",VLOOKUP(B76,'base élèves'!$A$2:$D$525,4))</f>
        <v>4B</v>
      </c>
      <c r="F76" s="17" t="str">
        <f t="shared" si="7"/>
        <v/>
      </c>
      <c r="G76" s="17" t="str">
        <f t="shared" si="7"/>
        <v/>
      </c>
      <c r="H76" s="17" t="str">
        <f t="shared" si="7"/>
        <v/>
      </c>
      <c r="I76" s="17" t="str">
        <f t="shared" si="7"/>
        <v/>
      </c>
      <c r="J76" s="17" t="str">
        <f t="shared" si="7"/>
        <v/>
      </c>
      <c r="K76" s="17" t="str">
        <f t="shared" si="6"/>
        <v/>
      </c>
      <c r="L76" s="17" t="str">
        <f t="shared" si="6"/>
        <v/>
      </c>
      <c r="M76" s="17" t="str">
        <f t="shared" si="6"/>
        <v/>
      </c>
      <c r="N76" s="17" t="str">
        <f t="shared" si="6"/>
        <v/>
      </c>
      <c r="O76" s="17" t="str">
        <f t="shared" si="6"/>
        <v/>
      </c>
    </row>
    <row r="77" spans="1:15" ht="16" x14ac:dyDescent="0.2">
      <c r="A77" s="37">
        <f t="shared" si="4"/>
        <v>68</v>
      </c>
      <c r="B77" s="39">
        <v>196</v>
      </c>
      <c r="C77" s="1" t="str">
        <f>IF(B77="","",VLOOKUP(B77,'base élèves'!$A$2:$D$525,2))</f>
        <v>BICIW</v>
      </c>
      <c r="D77" s="1" t="str">
        <f>IF(B77="","",VLOOKUP(B77,'base élèves'!$A$2:$D$525,3))</f>
        <v>Jacques</v>
      </c>
      <c r="E77" s="1" t="str">
        <f>IF(B77="","",VLOOKUP(B77,'base élèves'!$A$2:$D$525,4))</f>
        <v>4D</v>
      </c>
      <c r="F77" s="17" t="str">
        <f t="shared" si="7"/>
        <v/>
      </c>
      <c r="G77" s="17" t="str">
        <f t="shared" si="7"/>
        <v/>
      </c>
      <c r="H77" s="17" t="str">
        <f t="shared" si="7"/>
        <v/>
      </c>
      <c r="I77" s="17" t="str">
        <f t="shared" si="7"/>
        <v/>
      </c>
      <c r="J77" s="17" t="str">
        <f t="shared" si="7"/>
        <v/>
      </c>
      <c r="K77" s="17" t="str">
        <f t="shared" si="6"/>
        <v/>
      </c>
      <c r="L77" s="17" t="str">
        <f t="shared" si="6"/>
        <v/>
      </c>
      <c r="M77" s="17" t="str">
        <f t="shared" si="6"/>
        <v/>
      </c>
      <c r="N77" s="17" t="str">
        <f t="shared" si="6"/>
        <v/>
      </c>
      <c r="O77" s="17" t="str">
        <f t="shared" si="6"/>
        <v/>
      </c>
    </row>
    <row r="78" spans="1:15" ht="16" x14ac:dyDescent="0.2">
      <c r="A78" s="37">
        <f t="shared" si="4"/>
        <v>69</v>
      </c>
      <c r="B78" s="39">
        <v>292</v>
      </c>
      <c r="C78" s="1" t="str">
        <f>IF(B78="","",VLOOKUP(B78,'base élèves'!$A$2:$D$525,2))</f>
        <v>DOGO</v>
      </c>
      <c r="D78" s="1" t="str">
        <f>IF(B78="","",VLOOKUP(B78,'base élèves'!$A$2:$D$525,3))</f>
        <v>Yohanick</v>
      </c>
      <c r="E78" s="1" t="str">
        <f>IF(B78="","",VLOOKUP(B78,'base élèves'!$A$2:$D$525,4))</f>
        <v>3SEGPA</v>
      </c>
      <c r="F78" s="17" t="str">
        <f t="shared" si="7"/>
        <v/>
      </c>
      <c r="G78" s="17" t="str">
        <f t="shared" si="7"/>
        <v/>
      </c>
      <c r="H78" s="17" t="str">
        <f t="shared" si="7"/>
        <v/>
      </c>
      <c r="I78" s="17" t="str">
        <f t="shared" si="7"/>
        <v/>
      </c>
      <c r="J78" s="17" t="str">
        <f t="shared" si="7"/>
        <v/>
      </c>
      <c r="K78" s="17" t="str">
        <f t="shared" si="6"/>
        <v/>
      </c>
      <c r="L78" s="17" t="str">
        <f t="shared" si="6"/>
        <v/>
      </c>
      <c r="M78" s="17" t="str">
        <f t="shared" si="6"/>
        <v/>
      </c>
      <c r="N78" s="17" t="str">
        <f t="shared" si="6"/>
        <v/>
      </c>
      <c r="O78" s="17" t="str">
        <f t="shared" si="6"/>
        <v/>
      </c>
    </row>
    <row r="79" spans="1:15" ht="16" x14ac:dyDescent="0.2">
      <c r="A79" s="37">
        <f t="shared" si="4"/>
        <v>70</v>
      </c>
      <c r="B79" s="39">
        <v>326</v>
      </c>
      <c r="C79" s="1" t="str">
        <f>IF(B79="","",VLOOKUP(B79,'base élèves'!$A$2:$D$525,2))</f>
        <v>BEMARON</v>
      </c>
      <c r="D79" s="1" t="str">
        <f>IF(B79="","",VLOOKUP(B79,'base élèves'!$A$2:$D$525,3))</f>
        <v>Even</v>
      </c>
      <c r="E79" s="1" t="str">
        <f>IF(B79="","",VLOOKUP(B79,'base élèves'!$A$2:$D$525,4))</f>
        <v>3C</v>
      </c>
      <c r="F79" s="17" t="str">
        <f t="shared" si="7"/>
        <v/>
      </c>
      <c r="G79" s="17" t="str">
        <f t="shared" si="7"/>
        <v/>
      </c>
      <c r="H79" s="17" t="str">
        <f t="shared" si="7"/>
        <v/>
      </c>
      <c r="I79" s="17" t="str">
        <f t="shared" si="7"/>
        <v/>
      </c>
      <c r="J79" s="17" t="str">
        <f t="shared" si="7"/>
        <v/>
      </c>
      <c r="K79" s="17" t="str">
        <f t="shared" si="6"/>
        <v/>
      </c>
      <c r="L79" s="17" t="str">
        <f t="shared" si="6"/>
        <v/>
      </c>
      <c r="M79" s="17" t="str">
        <f t="shared" si="6"/>
        <v/>
      </c>
      <c r="N79" s="17" t="str">
        <f t="shared" si="6"/>
        <v/>
      </c>
      <c r="O79" s="17" t="str">
        <f t="shared" si="6"/>
        <v/>
      </c>
    </row>
    <row r="80" spans="1:15" ht="16" x14ac:dyDescent="0.2">
      <c r="A80" s="37">
        <f t="shared" si="4"/>
        <v>71</v>
      </c>
      <c r="B80" s="39">
        <v>361</v>
      </c>
      <c r="C80" s="1" t="str">
        <f>IF(B80="","",VLOOKUP(B80,'base élèves'!$A$2:$D$525,2))</f>
        <v>PWIJA</v>
      </c>
      <c r="D80" s="1" t="str">
        <f>IF(B80="","",VLOOKUP(B80,'base élèves'!$A$2:$D$525,3))</f>
        <v>Victor</v>
      </c>
      <c r="E80" s="1" t="str">
        <f>IF(B80="","",VLOOKUP(B80,'base élèves'!$A$2:$D$525,4))</f>
        <v>3B</v>
      </c>
      <c r="F80" s="17" t="str">
        <f t="shared" si="7"/>
        <v/>
      </c>
      <c r="G80" s="17" t="str">
        <f t="shared" si="7"/>
        <v/>
      </c>
      <c r="H80" s="17" t="str">
        <f t="shared" si="7"/>
        <v/>
      </c>
      <c r="I80" s="17" t="str">
        <f t="shared" si="7"/>
        <v/>
      </c>
      <c r="J80" s="17" t="str">
        <f t="shared" si="7"/>
        <v/>
      </c>
      <c r="K80" s="17" t="str">
        <f t="shared" si="6"/>
        <v/>
      </c>
      <c r="L80" s="17" t="str">
        <f t="shared" si="6"/>
        <v/>
      </c>
      <c r="M80" s="17" t="str">
        <f t="shared" si="6"/>
        <v/>
      </c>
      <c r="N80" s="17" t="str">
        <f t="shared" si="6"/>
        <v/>
      </c>
      <c r="O80" s="17" t="str">
        <f t="shared" si="6"/>
        <v/>
      </c>
    </row>
    <row r="81" spans="1:15" ht="16" x14ac:dyDescent="0.2">
      <c r="A81" s="37">
        <f t="shared" si="4"/>
        <v>72</v>
      </c>
      <c r="B81" s="39">
        <v>372</v>
      </c>
      <c r="C81" s="1" t="str">
        <f>IF(B81="","",VLOOKUP(B81,'base élèves'!$A$2:$D$525,2))</f>
        <v>HOUON</v>
      </c>
      <c r="D81" s="1" t="str">
        <f>IF(B81="","",VLOOKUP(B81,'base élèves'!$A$2:$D$525,3))</f>
        <v>Bradley</v>
      </c>
      <c r="E81" s="1" t="str">
        <f>IF(B81="","",VLOOKUP(B81,'base élèves'!$A$2:$D$525,4))</f>
        <v>3A</v>
      </c>
      <c r="F81" s="17" t="str">
        <f t="shared" si="7"/>
        <v/>
      </c>
      <c r="G81" s="17" t="str">
        <f t="shared" si="7"/>
        <v/>
      </c>
      <c r="H81" s="17" t="str">
        <f t="shared" si="7"/>
        <v/>
      </c>
      <c r="I81" s="17" t="str">
        <f t="shared" si="7"/>
        <v/>
      </c>
      <c r="J81" s="17" t="str">
        <f t="shared" si="7"/>
        <v/>
      </c>
      <c r="K81" s="17" t="str">
        <f t="shared" si="6"/>
        <v/>
      </c>
      <c r="L81" s="17" t="str">
        <f t="shared" si="6"/>
        <v/>
      </c>
      <c r="M81" s="17" t="str">
        <f t="shared" si="6"/>
        <v/>
      </c>
      <c r="N81" s="17" t="str">
        <f t="shared" si="6"/>
        <v/>
      </c>
      <c r="O81" s="17" t="str">
        <f t="shared" si="6"/>
        <v/>
      </c>
    </row>
    <row r="82" spans="1:15" ht="16" x14ac:dyDescent="0.2">
      <c r="A82" s="37">
        <f t="shared" si="4"/>
        <v>73</v>
      </c>
      <c r="B82" s="39">
        <v>190</v>
      </c>
      <c r="C82" s="1" t="str">
        <f>IF(B82="","",VLOOKUP(B82,'base élèves'!$A$2:$D$525,2))</f>
        <v>POINRI</v>
      </c>
      <c r="D82" s="1" t="str">
        <f>IF(B82="","",VLOOKUP(B82,'base élèves'!$A$2:$D$525,3))</f>
        <v>Rodry</v>
      </c>
      <c r="E82" s="1" t="str">
        <f>IF(B82="","",VLOOKUP(B82,'base élèves'!$A$2:$D$525,4))</f>
        <v>4SEGPA</v>
      </c>
      <c r="F82" s="17" t="str">
        <f t="shared" si="7"/>
        <v/>
      </c>
      <c r="G82" s="17" t="str">
        <f t="shared" si="7"/>
        <v/>
      </c>
      <c r="H82" s="17" t="str">
        <f t="shared" si="7"/>
        <v/>
      </c>
      <c r="I82" s="17" t="str">
        <f t="shared" si="7"/>
        <v/>
      </c>
      <c r="J82" s="17" t="str">
        <f t="shared" si="7"/>
        <v/>
      </c>
      <c r="K82" s="17" t="str">
        <f t="shared" si="6"/>
        <v/>
      </c>
      <c r="L82" s="17" t="str">
        <f t="shared" si="6"/>
        <v/>
      </c>
      <c r="M82" s="17" t="str">
        <f t="shared" si="6"/>
        <v/>
      </c>
      <c r="N82" s="17" t="str">
        <f t="shared" si="6"/>
        <v/>
      </c>
      <c r="O82" s="17" t="str">
        <f t="shared" si="6"/>
        <v/>
      </c>
    </row>
    <row r="83" spans="1:15" ht="16" x14ac:dyDescent="0.2">
      <c r="A83" s="37">
        <f t="shared" si="4"/>
        <v>74</v>
      </c>
      <c r="B83" s="39">
        <v>291</v>
      </c>
      <c r="C83" s="1" t="str">
        <f>IF(B83="","",VLOOKUP(B83,'base élèves'!$A$2:$D$525,2))</f>
        <v>BEALO</v>
      </c>
      <c r="D83" s="1" t="str">
        <f>IF(B83="","",VLOOKUP(B83,'base élèves'!$A$2:$D$525,3))</f>
        <v>Ulrick</v>
      </c>
      <c r="E83" s="1" t="str">
        <f>IF(B83="","",VLOOKUP(B83,'base élèves'!$A$2:$D$525,4))</f>
        <v>3SEGPA</v>
      </c>
      <c r="F83" s="17" t="str">
        <f t="shared" si="7"/>
        <v/>
      </c>
      <c r="G83" s="17" t="str">
        <f t="shared" si="7"/>
        <v/>
      </c>
      <c r="H83" s="17" t="str">
        <f t="shared" si="7"/>
        <v/>
      </c>
      <c r="I83" s="17" t="str">
        <f t="shared" si="7"/>
        <v/>
      </c>
      <c r="J83" s="17" t="str">
        <f t="shared" si="7"/>
        <v/>
      </c>
      <c r="K83" s="17" t="str">
        <f t="shared" si="6"/>
        <v/>
      </c>
      <c r="L83" s="17" t="str">
        <f t="shared" si="6"/>
        <v/>
      </c>
      <c r="M83" s="17" t="str">
        <f t="shared" si="6"/>
        <v/>
      </c>
      <c r="N83" s="17" t="str">
        <f t="shared" si="6"/>
        <v/>
      </c>
      <c r="O83" s="17" t="str">
        <f t="shared" si="6"/>
        <v/>
      </c>
    </row>
    <row r="84" spans="1:15" ht="16" x14ac:dyDescent="0.2">
      <c r="A84" s="37">
        <f t="shared" ref="A84:A95" si="8">IF(B84="","",A83+1)</f>
        <v>75</v>
      </c>
      <c r="B84" s="39">
        <v>327</v>
      </c>
      <c r="C84" s="1" t="str">
        <f>IF(B84="","",VLOOKUP(B84,'base élèves'!$A$2:$D$525,2))</f>
        <v>EURIBEARI</v>
      </c>
      <c r="D84" s="1" t="str">
        <f>IF(B84="","",VLOOKUP(B84,'base élèves'!$A$2:$D$525,3))</f>
        <v>Rohan</v>
      </c>
      <c r="E84" s="1" t="str">
        <f>IF(B84="","",VLOOKUP(B84,'base élèves'!$A$2:$D$525,4))</f>
        <v>3C</v>
      </c>
      <c r="F84" s="17" t="str">
        <f t="shared" si="7"/>
        <v/>
      </c>
      <c r="G84" s="17" t="str">
        <f t="shared" si="7"/>
        <v/>
      </c>
      <c r="H84" s="17" t="str">
        <f t="shared" si="7"/>
        <v/>
      </c>
      <c r="I84" s="17" t="str">
        <f t="shared" si="7"/>
        <v/>
      </c>
      <c r="J84" s="17" t="str">
        <f t="shared" si="7"/>
        <v/>
      </c>
      <c r="K84" s="17" t="str">
        <f t="shared" si="6"/>
        <v/>
      </c>
      <c r="L84" s="17" t="str">
        <f t="shared" si="6"/>
        <v/>
      </c>
      <c r="M84" s="17" t="str">
        <f t="shared" si="6"/>
        <v/>
      </c>
      <c r="N84" s="17" t="str">
        <f t="shared" si="6"/>
        <v/>
      </c>
      <c r="O84" s="17" t="str">
        <f t="shared" si="6"/>
        <v/>
      </c>
    </row>
    <row r="85" spans="1:15" ht="16" x14ac:dyDescent="0.2">
      <c r="A85" s="37">
        <f t="shared" si="8"/>
        <v>76</v>
      </c>
      <c r="B85" s="39">
        <v>306</v>
      </c>
      <c r="C85" s="1" t="str">
        <f>IF(B85="","",VLOOKUP(B85,'base élèves'!$A$2:$D$525,2))</f>
        <v>WENAHIN</v>
      </c>
      <c r="D85" s="1" t="str">
        <f>IF(B85="","",VLOOKUP(B85,'base élèves'!$A$2:$D$525,3))</f>
        <v>Mickaël</v>
      </c>
      <c r="E85" s="1" t="str">
        <f>IF(B85="","",VLOOKUP(B85,'base élèves'!$A$2:$D$525,4))</f>
        <v>3SEGPA</v>
      </c>
      <c r="F85" s="17" t="str">
        <f t="shared" si="7"/>
        <v/>
      </c>
      <c r="G85" s="17" t="str">
        <f t="shared" si="7"/>
        <v/>
      </c>
      <c r="H85" s="17" t="str">
        <f t="shared" si="7"/>
        <v/>
      </c>
      <c r="I85" s="17" t="str">
        <f t="shared" si="7"/>
        <v/>
      </c>
      <c r="J85" s="17" t="str">
        <f t="shared" si="7"/>
        <v/>
      </c>
      <c r="K85" s="17" t="str">
        <f t="shared" si="6"/>
        <v/>
      </c>
      <c r="L85" s="17" t="str">
        <f t="shared" si="6"/>
        <v/>
      </c>
      <c r="M85" s="17" t="str">
        <f t="shared" si="6"/>
        <v/>
      </c>
      <c r="N85" s="17" t="str">
        <f t="shared" si="6"/>
        <v/>
      </c>
      <c r="O85" s="17" t="str">
        <f t="shared" si="6"/>
        <v/>
      </c>
    </row>
    <row r="86" spans="1:15" ht="16" x14ac:dyDescent="0.2">
      <c r="A86" s="37">
        <f t="shared" si="8"/>
        <v>77</v>
      </c>
      <c r="B86" s="39">
        <v>190</v>
      </c>
      <c r="C86" s="1" t="str">
        <f>IF(B86="","",VLOOKUP(B86,'base élèves'!$A$2:$D$525,2))</f>
        <v>POINRI</v>
      </c>
      <c r="D86" s="1" t="str">
        <f>IF(B86="","",VLOOKUP(B86,'base élèves'!$A$2:$D$525,3))</f>
        <v>Rodry</v>
      </c>
      <c r="E86" s="1" t="str">
        <f>IF(B86="","",VLOOKUP(B86,'base élèves'!$A$2:$D$525,4))</f>
        <v>4SEGPA</v>
      </c>
      <c r="F86" s="17" t="str">
        <f t="shared" si="7"/>
        <v/>
      </c>
      <c r="G86" s="17" t="str">
        <f t="shared" si="7"/>
        <v/>
      </c>
      <c r="H86" s="17" t="str">
        <f t="shared" si="7"/>
        <v/>
      </c>
      <c r="I86" s="17" t="str">
        <f t="shared" si="7"/>
        <v/>
      </c>
      <c r="J86" s="17" t="str">
        <f t="shared" si="7"/>
        <v/>
      </c>
      <c r="K86" s="17" t="str">
        <f t="shared" si="6"/>
        <v/>
      </c>
      <c r="L86" s="17" t="str">
        <f t="shared" si="6"/>
        <v/>
      </c>
      <c r="M86" s="17" t="str">
        <f t="shared" si="6"/>
        <v/>
      </c>
      <c r="N86" s="17" t="str">
        <f t="shared" si="6"/>
        <v/>
      </c>
      <c r="O86" s="17" t="str">
        <f t="shared" si="6"/>
        <v/>
      </c>
    </row>
    <row r="87" spans="1:15" ht="16" x14ac:dyDescent="0.2">
      <c r="A87" s="37">
        <f t="shared" si="8"/>
        <v>78</v>
      </c>
      <c r="B87" s="39">
        <v>319</v>
      </c>
      <c r="C87" s="1" t="str">
        <f>IF(B87="","",VLOOKUP(B87,'base élèves'!$A$2:$D$525,2))</f>
        <v>POADAE</v>
      </c>
      <c r="D87" s="1" t="str">
        <f>IF(B87="","",VLOOKUP(B87,'base élèves'!$A$2:$D$525,3))</f>
        <v>Octave</v>
      </c>
      <c r="E87" s="1" t="str">
        <f>IF(B87="","",VLOOKUP(B87,'base élèves'!$A$2:$D$525,4))</f>
        <v>3PMET</v>
      </c>
      <c r="F87" s="17" t="str">
        <f t="shared" si="7"/>
        <v/>
      </c>
      <c r="G87" s="17" t="str">
        <f t="shared" si="7"/>
        <v/>
      </c>
      <c r="H87" s="17" t="str">
        <f t="shared" si="7"/>
        <v/>
      </c>
      <c r="I87" s="17" t="str">
        <f t="shared" si="7"/>
        <v/>
      </c>
      <c r="J87" s="17" t="str">
        <f t="shared" si="7"/>
        <v/>
      </c>
      <c r="K87" s="17" t="str">
        <f t="shared" si="6"/>
        <v/>
      </c>
      <c r="L87" s="17" t="str">
        <f t="shared" si="6"/>
        <v/>
      </c>
      <c r="M87" s="17" t="str">
        <f t="shared" si="6"/>
        <v/>
      </c>
      <c r="N87" s="17" t="str">
        <f t="shared" si="6"/>
        <v/>
      </c>
      <c r="O87" s="17" t="str">
        <f t="shared" si="6"/>
        <v/>
      </c>
    </row>
    <row r="88" spans="1:15" ht="16" x14ac:dyDescent="0.2">
      <c r="A88" s="37">
        <f t="shared" si="8"/>
        <v>79</v>
      </c>
      <c r="B88" s="39">
        <v>373</v>
      </c>
      <c r="C88" s="1" t="str">
        <f>IF(B88="","",VLOOKUP(B88,'base élèves'!$A$2:$D$525,2))</f>
        <v>KOTHI</v>
      </c>
      <c r="D88" s="1" t="str">
        <f>IF(B88="","",VLOOKUP(B88,'base élèves'!$A$2:$D$525,3))</f>
        <v>Styven</v>
      </c>
      <c r="E88" s="1" t="str">
        <f>IF(B88="","",VLOOKUP(B88,'base élèves'!$A$2:$D$525,4))</f>
        <v>3A</v>
      </c>
      <c r="F88" s="17" t="str">
        <f t="shared" si="7"/>
        <v/>
      </c>
      <c r="G88" s="17" t="str">
        <f t="shared" si="7"/>
        <v/>
      </c>
      <c r="H88" s="17" t="str">
        <f t="shared" si="7"/>
        <v/>
      </c>
      <c r="I88" s="17" t="str">
        <f t="shared" si="7"/>
        <v/>
      </c>
      <c r="J88" s="17" t="str">
        <f t="shared" si="7"/>
        <v/>
      </c>
      <c r="K88" s="17" t="str">
        <f t="shared" si="6"/>
        <v/>
      </c>
      <c r="L88" s="17" t="str">
        <f t="shared" si="6"/>
        <v/>
      </c>
      <c r="M88" s="17" t="str">
        <f t="shared" si="6"/>
        <v/>
      </c>
      <c r="N88" s="17" t="str">
        <f t="shared" si="6"/>
        <v/>
      </c>
      <c r="O88" s="17" t="str">
        <f t="shared" si="6"/>
        <v/>
      </c>
    </row>
    <row r="89" spans="1:15" ht="16" x14ac:dyDescent="0.2">
      <c r="A89" s="37">
        <f t="shared" si="8"/>
        <v>80</v>
      </c>
      <c r="B89" s="39">
        <v>269</v>
      </c>
      <c r="C89" s="1" t="str">
        <f>IF(B89="","",VLOOKUP(B89,'base élèves'!$A$2:$D$525,2))</f>
        <v>BOUANEOHOTTE</v>
      </c>
      <c r="D89" s="1" t="str">
        <f>IF(B89="","",VLOOKUP(B89,'base élèves'!$A$2:$D$525,3))</f>
        <v>Joachim</v>
      </c>
      <c r="E89" s="1" t="str">
        <f>IF(B89="","",VLOOKUP(B89,'base élèves'!$A$2:$D$525,4))</f>
        <v>4A</v>
      </c>
      <c r="F89" s="17" t="str">
        <f t="shared" si="7"/>
        <v/>
      </c>
      <c r="G89" s="17" t="str">
        <f t="shared" si="7"/>
        <v/>
      </c>
      <c r="H89" s="17" t="str">
        <f t="shared" si="7"/>
        <v/>
      </c>
      <c r="I89" s="17" t="str">
        <f t="shared" si="7"/>
        <v/>
      </c>
      <c r="J89" s="17" t="str">
        <f t="shared" si="7"/>
        <v/>
      </c>
      <c r="K89" s="17" t="str">
        <f t="shared" si="6"/>
        <v/>
      </c>
      <c r="L89" s="17" t="str">
        <f t="shared" si="6"/>
        <v/>
      </c>
      <c r="M89" s="17" t="str">
        <f t="shared" si="6"/>
        <v/>
      </c>
      <c r="N89" s="17" t="str">
        <f t="shared" si="6"/>
        <v/>
      </c>
      <c r="O89" s="17" t="str">
        <f t="shared" si="6"/>
        <v/>
      </c>
    </row>
    <row r="90" spans="1:15" ht="16" x14ac:dyDescent="0.2">
      <c r="A90" s="37">
        <f t="shared" si="8"/>
        <v>81</v>
      </c>
      <c r="B90" s="39">
        <v>263</v>
      </c>
      <c r="C90" s="1" t="str">
        <f>IF(B90="","",VLOOKUP(B90,'base élèves'!$A$2:$D$525,2))</f>
        <v>WAKA</v>
      </c>
      <c r="D90" s="1" t="str">
        <f>IF(B90="","",VLOOKUP(B90,'base élèves'!$A$2:$D$525,3))</f>
        <v>François</v>
      </c>
      <c r="E90" s="1" t="str">
        <f>IF(B90="","",VLOOKUP(B90,'base élèves'!$A$2:$D$525,4))</f>
        <v>4B</v>
      </c>
      <c r="F90" s="17" t="str">
        <f t="shared" si="7"/>
        <v/>
      </c>
      <c r="G90" s="17" t="str">
        <f t="shared" si="7"/>
        <v/>
      </c>
      <c r="H90" s="17" t="str">
        <f t="shared" si="7"/>
        <v/>
      </c>
      <c r="I90" s="17" t="str">
        <f t="shared" si="7"/>
        <v/>
      </c>
      <c r="J90" s="17" t="str">
        <f t="shared" si="7"/>
        <v/>
      </c>
      <c r="K90" s="17" t="str">
        <f t="shared" si="6"/>
        <v/>
      </c>
      <c r="L90" s="17" t="str">
        <f t="shared" si="6"/>
        <v/>
      </c>
      <c r="M90" s="17" t="str">
        <f t="shared" si="6"/>
        <v/>
      </c>
      <c r="N90" s="17" t="str">
        <f t="shared" si="6"/>
        <v/>
      </c>
      <c r="O90" s="17" t="str">
        <f t="shared" si="6"/>
        <v/>
      </c>
    </row>
    <row r="91" spans="1:15" ht="16" x14ac:dyDescent="0.2">
      <c r="A91" s="37">
        <f t="shared" si="8"/>
        <v>82</v>
      </c>
      <c r="B91" s="39">
        <v>159</v>
      </c>
      <c r="C91" s="1" t="str">
        <f>IF(B91="","",VLOOKUP(B91,'base élèves'!$A$2:$D$525,2))</f>
        <v>CARPIN</v>
      </c>
      <c r="D91" s="1" t="str">
        <f>IF(B91="","",VLOOKUP(B91,'base élèves'!$A$2:$D$525,3))</f>
        <v>Ivanoé</v>
      </c>
      <c r="E91" s="1" t="str">
        <f>IF(B91="","",VLOOKUP(B91,'base élèves'!$A$2:$D$525,4))</f>
        <v>5A</v>
      </c>
      <c r="F91" s="17" t="str">
        <f t="shared" si="7"/>
        <v/>
      </c>
      <c r="G91" s="17" t="str">
        <f t="shared" si="7"/>
        <v/>
      </c>
      <c r="H91" s="17" t="str">
        <f t="shared" si="7"/>
        <v/>
      </c>
      <c r="I91" s="17" t="str">
        <f t="shared" si="7"/>
        <v/>
      </c>
      <c r="J91" s="17" t="str">
        <f t="shared" si="7"/>
        <v/>
      </c>
      <c r="K91" s="17" t="str">
        <f t="shared" si="6"/>
        <v/>
      </c>
      <c r="L91" s="17" t="str">
        <f t="shared" si="6"/>
        <v/>
      </c>
      <c r="M91" s="17" t="str">
        <f t="shared" si="6"/>
        <v/>
      </c>
      <c r="N91" s="17" t="str">
        <f t="shared" si="6"/>
        <v/>
      </c>
      <c r="O91" s="17" t="str">
        <f t="shared" si="6"/>
        <v/>
      </c>
    </row>
    <row r="92" spans="1:15" ht="16" x14ac:dyDescent="0.2">
      <c r="A92" s="37">
        <f t="shared" si="8"/>
        <v>83</v>
      </c>
      <c r="B92" s="39">
        <v>366</v>
      </c>
      <c r="C92" s="1" t="str">
        <f>IF(B92="","",VLOOKUP(B92,'base élèves'!$A$2:$D$525,2))</f>
        <v>WETTA</v>
      </c>
      <c r="D92" s="1" t="str">
        <f>IF(B92="","",VLOOKUP(B92,'base élèves'!$A$2:$D$525,3))</f>
        <v>Amaya</v>
      </c>
      <c r="E92" s="1" t="str">
        <f>IF(B92="","",VLOOKUP(B92,'base élèves'!$A$2:$D$525,4))</f>
        <v>3B</v>
      </c>
      <c r="F92" s="17" t="str">
        <f t="shared" si="7"/>
        <v/>
      </c>
      <c r="G92" s="17" t="str">
        <f t="shared" si="7"/>
        <v/>
      </c>
      <c r="H92" s="17" t="str">
        <f t="shared" si="7"/>
        <v/>
      </c>
      <c r="I92" s="17" t="str">
        <f t="shared" si="7"/>
        <v/>
      </c>
      <c r="J92" s="17" t="str">
        <f t="shared" si="7"/>
        <v/>
      </c>
      <c r="K92" s="17" t="str">
        <f t="shared" si="6"/>
        <v/>
      </c>
      <c r="L92" s="17" t="str">
        <f t="shared" si="6"/>
        <v/>
      </c>
      <c r="M92" s="17" t="str">
        <f t="shared" si="6"/>
        <v/>
      </c>
      <c r="N92" s="17" t="str">
        <f t="shared" si="6"/>
        <v/>
      </c>
      <c r="O92" s="17" t="str">
        <f t="shared" si="6"/>
        <v/>
      </c>
    </row>
    <row r="93" spans="1:15" ht="16" x14ac:dyDescent="0.2">
      <c r="A93" s="37" t="str">
        <f t="shared" si="8"/>
        <v/>
      </c>
      <c r="B93" s="39"/>
      <c r="C93" s="1" t="str">
        <f>IF(B93="","",VLOOKUP(B93,'base élèves'!$A$2:$D$525,2))</f>
        <v/>
      </c>
      <c r="D93" s="1" t="str">
        <f>IF(B93="","",VLOOKUP(B93,'base élèves'!$A$2:$D$525,3))</f>
        <v/>
      </c>
      <c r="E93" s="1" t="str">
        <f>IF(B93="","",VLOOKUP(B93,'base élèves'!$A$2:$D$525,4))</f>
        <v/>
      </c>
      <c r="F93" s="17" t="str">
        <f t="shared" si="7"/>
        <v/>
      </c>
      <c r="G93" s="17" t="str">
        <f t="shared" si="7"/>
        <v/>
      </c>
      <c r="H93" s="17" t="str">
        <f t="shared" si="7"/>
        <v/>
      </c>
      <c r="I93" s="17" t="str">
        <f t="shared" si="7"/>
        <v/>
      </c>
      <c r="J93" s="17" t="str">
        <f t="shared" si="7"/>
        <v/>
      </c>
      <c r="K93" s="17" t="str">
        <f t="shared" si="6"/>
        <v/>
      </c>
      <c r="L93" s="17" t="str">
        <f t="shared" si="6"/>
        <v/>
      </c>
      <c r="M93" s="17" t="str">
        <f t="shared" si="6"/>
        <v/>
      </c>
      <c r="N93" s="17" t="str">
        <f t="shared" si="6"/>
        <v/>
      </c>
      <c r="O93" s="17" t="str">
        <f t="shared" si="6"/>
        <v/>
      </c>
    </row>
    <row r="94" spans="1:15" ht="16" x14ac:dyDescent="0.2">
      <c r="A94" s="37" t="str">
        <f t="shared" si="8"/>
        <v/>
      </c>
      <c r="B94" s="39"/>
      <c r="C94" s="1" t="str">
        <f>IF(B94="","",VLOOKUP(B94,'base élèves'!$A$2:$D$525,2))</f>
        <v/>
      </c>
      <c r="D94" s="1" t="str">
        <f>IF(B94="","",VLOOKUP(B94,'base élèves'!$A$2:$D$525,3))</f>
        <v/>
      </c>
      <c r="E94" s="1" t="str">
        <f>IF(B94="","",VLOOKUP(B94,'base élèves'!$A$2:$D$525,4))</f>
        <v/>
      </c>
      <c r="F94" s="17" t="str">
        <f t="shared" si="7"/>
        <v/>
      </c>
      <c r="G94" s="17" t="str">
        <f t="shared" si="7"/>
        <v/>
      </c>
      <c r="H94" s="17" t="str">
        <f t="shared" si="7"/>
        <v/>
      </c>
      <c r="I94" s="17" t="str">
        <f t="shared" si="7"/>
        <v/>
      </c>
      <c r="J94" s="17" t="str">
        <f t="shared" si="7"/>
        <v/>
      </c>
      <c r="K94" s="17" t="str">
        <f t="shared" si="6"/>
        <v/>
      </c>
      <c r="L94" s="17" t="str">
        <f t="shared" si="6"/>
        <v/>
      </c>
      <c r="M94" s="17" t="str">
        <f t="shared" si="6"/>
        <v/>
      </c>
      <c r="N94" s="17" t="str">
        <f t="shared" si="6"/>
        <v/>
      </c>
      <c r="O94" s="17" t="str">
        <f t="shared" si="6"/>
        <v/>
      </c>
    </row>
    <row r="95" spans="1:15" ht="16" x14ac:dyDescent="0.2">
      <c r="A95" s="37" t="str">
        <f t="shared" si="8"/>
        <v/>
      </c>
      <c r="B95" s="39"/>
      <c r="C95" s="1" t="str">
        <f>IF(B95="","",VLOOKUP(B95,'base élèves'!$A$2:$D$525,2))</f>
        <v/>
      </c>
      <c r="D95" s="1" t="str">
        <f>IF(B95="","",VLOOKUP(B95,'base élèves'!$A$2:$D$525,3))</f>
        <v/>
      </c>
      <c r="E95" s="1" t="str">
        <f>IF(B95="","",VLOOKUP(B95,'base élèves'!$A$2:$D$525,4))</f>
        <v/>
      </c>
      <c r="F95" s="17" t="str">
        <f t="shared" si="7"/>
        <v/>
      </c>
      <c r="G95" s="17" t="str">
        <f t="shared" si="7"/>
        <v/>
      </c>
      <c r="H95" s="17" t="str">
        <f t="shared" si="7"/>
        <v/>
      </c>
      <c r="I95" s="17" t="str">
        <f t="shared" si="7"/>
        <v/>
      </c>
      <c r="J95" s="17" t="str">
        <f t="shared" si="7"/>
        <v/>
      </c>
      <c r="K95" s="17" t="str">
        <f t="shared" si="6"/>
        <v/>
      </c>
      <c r="L95" s="17" t="str">
        <f t="shared" si="6"/>
        <v/>
      </c>
      <c r="M95" s="17" t="str">
        <f t="shared" si="6"/>
        <v/>
      </c>
      <c r="N95" s="17" t="str">
        <f t="shared" si="6"/>
        <v/>
      </c>
      <c r="O95" s="17" t="str">
        <f t="shared" si="6"/>
        <v/>
      </c>
    </row>
    <row r="96" spans="1:15" ht="16" x14ac:dyDescent="0.2">
      <c r="A96" s="37"/>
      <c r="B96" s="39"/>
      <c r="C96" s="1" t="str">
        <f>IF(B96="","",VLOOKUP(B96,'base élèves'!$A$2:$D$525,2))</f>
        <v/>
      </c>
      <c r="D96" s="1" t="str">
        <f>IF(B96="","",VLOOKUP(B96,'base élèves'!$A$2:$D$525,3))</f>
        <v/>
      </c>
      <c r="E96" s="1" t="str">
        <f>IF(B96="","",VLOOKUP(B96,'base élèves'!$A$2:$D$525,4))</f>
        <v/>
      </c>
      <c r="F96" s="17" t="str">
        <f t="shared" si="7"/>
        <v/>
      </c>
      <c r="G96" s="17" t="str">
        <f t="shared" si="7"/>
        <v/>
      </c>
      <c r="H96" s="17" t="str">
        <f t="shared" si="7"/>
        <v/>
      </c>
      <c r="I96" s="17" t="str">
        <f t="shared" si="7"/>
        <v/>
      </c>
      <c r="J96" s="17" t="str">
        <f t="shared" si="7"/>
        <v/>
      </c>
      <c r="K96" s="17" t="str">
        <f t="shared" si="6"/>
        <v/>
      </c>
      <c r="L96" s="17" t="str">
        <f t="shared" si="6"/>
        <v/>
      </c>
      <c r="M96" s="17" t="str">
        <f t="shared" si="6"/>
        <v/>
      </c>
      <c r="N96" s="17" t="str">
        <f t="shared" si="6"/>
        <v/>
      </c>
      <c r="O96" s="17" t="str">
        <f t="shared" si="6"/>
        <v/>
      </c>
    </row>
    <row r="97" spans="1:15" ht="16" x14ac:dyDescent="0.2">
      <c r="A97" s="37"/>
      <c r="B97" s="39"/>
      <c r="C97" s="1" t="str">
        <f>IF(B97="","",VLOOKUP(B97,'base élèves'!$A$2:$D$525,2))</f>
        <v/>
      </c>
      <c r="D97" s="1" t="str">
        <f>IF(B97="","",VLOOKUP(B97,'base élèves'!$A$2:$D$525,3))</f>
        <v/>
      </c>
      <c r="E97" s="1" t="str">
        <f>IF(B97="","",VLOOKUP(B97,'base élèves'!$A$2:$D$525,4))</f>
        <v/>
      </c>
      <c r="F97" s="17" t="str">
        <f t="shared" si="7"/>
        <v/>
      </c>
      <c r="G97" s="17" t="str">
        <f t="shared" si="7"/>
        <v/>
      </c>
      <c r="H97" s="17" t="str">
        <f t="shared" si="7"/>
        <v/>
      </c>
      <c r="I97" s="17" t="str">
        <f t="shared" si="7"/>
        <v/>
      </c>
      <c r="J97" s="17" t="str">
        <f t="shared" si="7"/>
        <v/>
      </c>
      <c r="K97" s="17" t="str">
        <f t="shared" si="6"/>
        <v/>
      </c>
      <c r="L97" s="17" t="str">
        <f t="shared" si="6"/>
        <v/>
      </c>
      <c r="M97" s="17" t="str">
        <f t="shared" si="6"/>
        <v/>
      </c>
      <c r="N97" s="17" t="str">
        <f t="shared" si="6"/>
        <v/>
      </c>
      <c r="O97" s="17" t="str">
        <f t="shared" si="6"/>
        <v/>
      </c>
    </row>
    <row r="98" spans="1:15" x14ac:dyDescent="0.2">
      <c r="B98" s="40"/>
      <c r="C98" s="1" t="str">
        <f>IF(B98="","",VLOOKUP(B98,'base élèves'!$A$2:$D$525,2))</f>
        <v/>
      </c>
      <c r="D98" s="1" t="str">
        <f>IF(B98="","",VLOOKUP(B98,'base élèves'!$A$2:$D$525,3))</f>
        <v/>
      </c>
      <c r="E98" s="1" t="str">
        <f>IF(B98="","",VLOOKUP(B98,'base élèves'!$A$2:$D$525,4))</f>
        <v/>
      </c>
      <c r="F98" s="17" t="str">
        <f t="shared" si="7"/>
        <v/>
      </c>
      <c r="G98" s="17" t="str">
        <f t="shared" si="7"/>
        <v/>
      </c>
      <c r="H98" s="17" t="str">
        <f t="shared" si="7"/>
        <v/>
      </c>
      <c r="I98" s="17" t="str">
        <f t="shared" si="7"/>
        <v/>
      </c>
      <c r="J98" s="17" t="str">
        <f t="shared" si="7"/>
        <v/>
      </c>
      <c r="K98" s="17" t="str">
        <f t="shared" si="6"/>
        <v/>
      </c>
      <c r="L98" s="17" t="str">
        <f t="shared" si="6"/>
        <v/>
      </c>
      <c r="M98" s="17" t="str">
        <f t="shared" si="6"/>
        <v/>
      </c>
      <c r="N98" s="17" t="str">
        <f t="shared" si="6"/>
        <v/>
      </c>
      <c r="O98" s="17" t="str">
        <f t="shared" si="6"/>
        <v/>
      </c>
    </row>
    <row r="99" spans="1:15" x14ac:dyDescent="0.2">
      <c r="B99" s="40"/>
      <c r="C99" s="1" t="str">
        <f>IF(B99="","",VLOOKUP(B99,'base élèves'!$A$2:$D$525,2))</f>
        <v/>
      </c>
      <c r="D99" s="1" t="str">
        <f>IF(B99="","",VLOOKUP(B99,'base élèves'!$A$2:$D$525,3))</f>
        <v/>
      </c>
      <c r="E99" s="1" t="str">
        <f>IF(B99="","",VLOOKUP(B99,'base élèves'!$A$2:$D$525,4))</f>
        <v/>
      </c>
      <c r="F99" s="17" t="str">
        <f t="shared" si="7"/>
        <v/>
      </c>
      <c r="G99" s="17" t="str">
        <f t="shared" si="7"/>
        <v/>
      </c>
      <c r="H99" s="17" t="str">
        <f t="shared" si="7"/>
        <v/>
      </c>
      <c r="I99" s="17" t="str">
        <f t="shared" si="7"/>
        <v/>
      </c>
      <c r="J99" s="17" t="str">
        <f t="shared" si="7"/>
        <v/>
      </c>
      <c r="K99" s="17" t="str">
        <f t="shared" si="6"/>
        <v/>
      </c>
      <c r="L99" s="17" t="str">
        <f t="shared" si="6"/>
        <v/>
      </c>
      <c r="M99" s="17" t="str">
        <f t="shared" si="6"/>
        <v/>
      </c>
      <c r="N99" s="17" t="str">
        <f t="shared" si="6"/>
        <v/>
      </c>
      <c r="O99" s="17" t="str">
        <f t="shared" si="6"/>
        <v/>
      </c>
    </row>
    <row r="100" spans="1:15" x14ac:dyDescent="0.2">
      <c r="B100" s="40"/>
      <c r="C100" s="1" t="str">
        <f>IF(B100="","",VLOOKUP(B100,'base élèves'!$A$2:$D$525,2))</f>
        <v/>
      </c>
      <c r="D100" s="1" t="str">
        <f>IF(B100="","",VLOOKUP(B100,'base élèves'!$A$2:$D$525,3))</f>
        <v/>
      </c>
      <c r="E100" s="1" t="str">
        <f>IF(B100="","",VLOOKUP(B100,'base élèves'!$A$2:$D$525,4))</f>
        <v/>
      </c>
      <c r="F100" s="17" t="str">
        <f t="shared" si="7"/>
        <v/>
      </c>
      <c r="G100" s="17" t="str">
        <f t="shared" si="7"/>
        <v/>
      </c>
      <c r="H100" s="17" t="str">
        <f t="shared" si="7"/>
        <v/>
      </c>
      <c r="I100" s="17" t="str">
        <f t="shared" si="7"/>
        <v/>
      </c>
      <c r="J100" s="17" t="str">
        <f t="shared" si="7"/>
        <v/>
      </c>
      <c r="K100" s="17" t="str">
        <f t="shared" si="6"/>
        <v/>
      </c>
      <c r="L100" s="17" t="str">
        <f t="shared" si="6"/>
        <v/>
      </c>
      <c r="M100" s="17" t="str">
        <f t="shared" si="6"/>
        <v/>
      </c>
      <c r="N100" s="17" t="str">
        <f t="shared" si="6"/>
        <v/>
      </c>
      <c r="O100" s="17" t="str">
        <f t="shared" si="6"/>
        <v/>
      </c>
    </row>
    <row r="101" spans="1:15" x14ac:dyDescent="0.2">
      <c r="B101" s="40"/>
      <c r="C101" s="1" t="str">
        <f>IF(B101="","",VLOOKUP(B101,'base élèves'!$A$2:$D$525,2))</f>
        <v/>
      </c>
      <c r="D101" s="1" t="str">
        <f>IF(B101="","",VLOOKUP(B101,'base élèves'!$A$2:$D$525,3))</f>
        <v/>
      </c>
      <c r="E101" s="1" t="str">
        <f>IF(B101="","",VLOOKUP(B101,'base élèves'!$A$2:$D$525,4))</f>
        <v/>
      </c>
      <c r="F101" s="17" t="str">
        <f t="shared" si="7"/>
        <v/>
      </c>
      <c r="G101" s="17" t="str">
        <f t="shared" si="7"/>
        <v/>
      </c>
      <c r="H101" s="17" t="str">
        <f t="shared" si="7"/>
        <v/>
      </c>
      <c r="I101" s="17" t="str">
        <f t="shared" si="7"/>
        <v/>
      </c>
      <c r="J101" s="17" t="str">
        <f t="shared" si="7"/>
        <v/>
      </c>
      <c r="K101" s="17" t="str">
        <f t="shared" si="6"/>
        <v/>
      </c>
      <c r="L101" s="17" t="str">
        <f t="shared" si="6"/>
        <v/>
      </c>
      <c r="M101" s="17" t="str">
        <f t="shared" si="6"/>
        <v/>
      </c>
      <c r="N101" s="17" t="str">
        <f t="shared" si="6"/>
        <v/>
      </c>
      <c r="O101" s="17" t="str">
        <f t="shared" si="6"/>
        <v/>
      </c>
    </row>
    <row r="102" spans="1:15" x14ac:dyDescent="0.2">
      <c r="B102" s="40"/>
      <c r="C102" s="1" t="str">
        <f>IF(B102="","",VLOOKUP(B102,'base élèves'!$A$2:$D$525,2))</f>
        <v/>
      </c>
      <c r="D102" s="1" t="str">
        <f>IF(B102="","",VLOOKUP(B102,'base élèves'!$A$2:$D$525,3))</f>
        <v/>
      </c>
      <c r="E102" s="1" t="str">
        <f>IF(B102="","",VLOOKUP(B102,'base élèves'!$A$2:$D$525,4))</f>
        <v/>
      </c>
      <c r="F102" s="17" t="str">
        <f t="shared" si="7"/>
        <v/>
      </c>
      <c r="G102" s="17" t="str">
        <f t="shared" si="7"/>
        <v/>
      </c>
      <c r="H102" s="17" t="str">
        <f t="shared" si="7"/>
        <v/>
      </c>
      <c r="I102" s="17" t="str">
        <f t="shared" si="7"/>
        <v/>
      </c>
      <c r="J102" s="17" t="str">
        <f t="shared" si="7"/>
        <v/>
      </c>
      <c r="K102" s="17" t="str">
        <f t="shared" ref="K102:O152" si="9">IF($E102=K$9,$A102,"")</f>
        <v/>
      </c>
      <c r="L102" s="17" t="str">
        <f t="shared" si="9"/>
        <v/>
      </c>
      <c r="M102" s="17" t="str">
        <f t="shared" si="9"/>
        <v/>
      </c>
      <c r="N102" s="17" t="str">
        <f t="shared" si="9"/>
        <v/>
      </c>
      <c r="O102" s="17" t="str">
        <f t="shared" si="9"/>
        <v/>
      </c>
    </row>
    <row r="103" spans="1:15" x14ac:dyDescent="0.2">
      <c r="B103" s="40"/>
      <c r="C103" s="1" t="str">
        <f>IF(B103="","",VLOOKUP(B103,'base élèves'!$A$2:$D$525,2))</f>
        <v/>
      </c>
      <c r="D103" s="1" t="str">
        <f>IF(B103="","",VLOOKUP(B103,'base élèves'!$A$2:$D$525,3))</f>
        <v/>
      </c>
      <c r="E103" s="1" t="str">
        <f>IF(B103="","",VLOOKUP(B103,'base élèves'!$A$2:$D$525,4))</f>
        <v/>
      </c>
      <c r="F103" s="17" t="str">
        <f t="shared" ref="F103:J153" si="10">IF($E103=F$9,$A103,"")</f>
        <v/>
      </c>
      <c r="G103" s="17" t="str">
        <f t="shared" si="10"/>
        <v/>
      </c>
      <c r="H103" s="17" t="str">
        <f t="shared" si="10"/>
        <v/>
      </c>
      <c r="I103" s="17" t="str">
        <f t="shared" si="10"/>
        <v/>
      </c>
      <c r="J103" s="17" t="str">
        <f t="shared" si="10"/>
        <v/>
      </c>
      <c r="K103" s="17" t="str">
        <f t="shared" si="9"/>
        <v/>
      </c>
      <c r="L103" s="17" t="str">
        <f t="shared" si="9"/>
        <v/>
      </c>
      <c r="M103" s="17" t="str">
        <f t="shared" si="9"/>
        <v/>
      </c>
      <c r="N103" s="17" t="str">
        <f t="shared" si="9"/>
        <v/>
      </c>
      <c r="O103" s="17" t="str">
        <f t="shared" si="9"/>
        <v/>
      </c>
    </row>
    <row r="104" spans="1:15" x14ac:dyDescent="0.2">
      <c r="B104" s="40"/>
      <c r="C104" s="1" t="str">
        <f>IF(B104="","",VLOOKUP(B104,'base élèves'!$A$2:$D$525,2))</f>
        <v/>
      </c>
      <c r="D104" s="1" t="str">
        <f>IF(B104="","",VLOOKUP(B104,'base élèves'!$A$2:$D$525,3))</f>
        <v/>
      </c>
      <c r="E104" s="1" t="str">
        <f>IF(B104="","",VLOOKUP(B104,'base élèves'!$A$2:$D$525,4))</f>
        <v/>
      </c>
      <c r="F104" s="17" t="str">
        <f t="shared" si="10"/>
        <v/>
      </c>
      <c r="G104" s="17" t="str">
        <f t="shared" si="10"/>
        <v/>
      </c>
      <c r="H104" s="17" t="str">
        <f t="shared" si="10"/>
        <v/>
      </c>
      <c r="I104" s="17" t="str">
        <f t="shared" si="10"/>
        <v/>
      </c>
      <c r="J104" s="17" t="str">
        <f t="shared" si="10"/>
        <v/>
      </c>
      <c r="K104" s="17" t="str">
        <f t="shared" si="9"/>
        <v/>
      </c>
      <c r="L104" s="17" t="str">
        <f t="shared" si="9"/>
        <v/>
      </c>
      <c r="M104" s="17" t="str">
        <f t="shared" si="9"/>
        <v/>
      </c>
      <c r="N104" s="17" t="str">
        <f t="shared" si="9"/>
        <v/>
      </c>
      <c r="O104" s="17" t="str">
        <f t="shared" si="9"/>
        <v/>
      </c>
    </row>
    <row r="105" spans="1:15" x14ac:dyDescent="0.2">
      <c r="B105" s="40"/>
      <c r="C105" s="1" t="str">
        <f>IF(B105="","",VLOOKUP(B105,'base élèves'!$A$2:$D$525,2))</f>
        <v/>
      </c>
      <c r="D105" s="1" t="str">
        <f>IF(B105="","",VLOOKUP(B105,'base élèves'!$A$2:$D$525,3))</f>
        <v/>
      </c>
      <c r="E105" s="1" t="str">
        <f>IF(B105="","",VLOOKUP(B105,'base élèves'!$A$2:$D$525,4))</f>
        <v/>
      </c>
      <c r="F105" s="17" t="str">
        <f t="shared" si="10"/>
        <v/>
      </c>
      <c r="G105" s="17" t="str">
        <f t="shared" si="10"/>
        <v/>
      </c>
      <c r="H105" s="17" t="str">
        <f t="shared" si="10"/>
        <v/>
      </c>
      <c r="I105" s="17" t="str">
        <f t="shared" si="10"/>
        <v/>
      </c>
      <c r="J105" s="17" t="str">
        <f t="shared" si="10"/>
        <v/>
      </c>
      <c r="K105" s="17" t="str">
        <f t="shared" si="9"/>
        <v/>
      </c>
      <c r="L105" s="17" t="str">
        <f t="shared" si="9"/>
        <v/>
      </c>
      <c r="M105" s="17" t="str">
        <f t="shared" si="9"/>
        <v/>
      </c>
      <c r="N105" s="17" t="str">
        <f t="shared" si="9"/>
        <v/>
      </c>
      <c r="O105" s="17" t="str">
        <f t="shared" si="9"/>
        <v/>
      </c>
    </row>
    <row r="106" spans="1:15" x14ac:dyDescent="0.2">
      <c r="B106" s="40"/>
      <c r="C106" s="1" t="str">
        <f>IF(B106="","",VLOOKUP(B106,'base élèves'!$A$2:$D$525,2))</f>
        <v/>
      </c>
      <c r="D106" s="1" t="str">
        <f>IF(B106="","",VLOOKUP(B106,'base élèves'!$A$2:$D$525,3))</f>
        <v/>
      </c>
      <c r="E106" s="1" t="str">
        <f>IF(B106="","",VLOOKUP(B106,'base élèves'!$A$2:$D$525,4))</f>
        <v/>
      </c>
      <c r="F106" s="17" t="str">
        <f t="shared" si="10"/>
        <v/>
      </c>
      <c r="G106" s="17" t="str">
        <f t="shared" si="10"/>
        <v/>
      </c>
      <c r="H106" s="17" t="str">
        <f t="shared" si="10"/>
        <v/>
      </c>
      <c r="I106" s="17" t="str">
        <f t="shared" si="10"/>
        <v/>
      </c>
      <c r="J106" s="17" t="str">
        <f t="shared" si="10"/>
        <v/>
      </c>
      <c r="K106" s="17" t="str">
        <f t="shared" si="9"/>
        <v/>
      </c>
      <c r="L106" s="17" t="str">
        <f t="shared" si="9"/>
        <v/>
      </c>
      <c r="M106" s="17" t="str">
        <f t="shared" si="9"/>
        <v/>
      </c>
      <c r="N106" s="17" t="str">
        <f t="shared" si="9"/>
        <v/>
      </c>
      <c r="O106" s="17" t="str">
        <f t="shared" si="9"/>
        <v/>
      </c>
    </row>
    <row r="107" spans="1:15" x14ac:dyDescent="0.2">
      <c r="B107" s="40"/>
      <c r="C107" s="1" t="str">
        <f>IF(B107="","",VLOOKUP(B107,'base élèves'!$A$2:$D$525,2))</f>
        <v/>
      </c>
      <c r="D107" s="1" t="str">
        <f>IF(B107="","",VLOOKUP(B107,'base élèves'!$A$2:$D$525,3))</f>
        <v/>
      </c>
      <c r="E107" s="1" t="str">
        <f>IF(B107="","",VLOOKUP(B107,'base élèves'!$A$2:$D$525,4))</f>
        <v/>
      </c>
      <c r="F107" s="17" t="str">
        <f t="shared" si="10"/>
        <v/>
      </c>
      <c r="G107" s="17" t="str">
        <f t="shared" si="10"/>
        <v/>
      </c>
      <c r="H107" s="17" t="str">
        <f t="shared" si="10"/>
        <v/>
      </c>
      <c r="I107" s="17" t="str">
        <f t="shared" si="10"/>
        <v/>
      </c>
      <c r="J107" s="17" t="str">
        <f t="shared" si="10"/>
        <v/>
      </c>
      <c r="K107" s="17" t="str">
        <f t="shared" si="9"/>
        <v/>
      </c>
      <c r="L107" s="17" t="str">
        <f t="shared" si="9"/>
        <v/>
      </c>
      <c r="M107" s="17" t="str">
        <f t="shared" si="9"/>
        <v/>
      </c>
      <c r="N107" s="17" t="str">
        <f t="shared" si="9"/>
        <v/>
      </c>
      <c r="O107" s="17" t="str">
        <f t="shared" si="9"/>
        <v/>
      </c>
    </row>
    <row r="108" spans="1:15" x14ac:dyDescent="0.2">
      <c r="B108" s="40"/>
      <c r="C108" s="1" t="str">
        <f>IF(B108="","",VLOOKUP(B108,'base élèves'!$A$2:$D$525,2))</f>
        <v/>
      </c>
      <c r="D108" s="1" t="str">
        <f>IF(B108="","",VLOOKUP(B108,'base élèves'!$A$2:$D$525,3))</f>
        <v/>
      </c>
      <c r="E108" s="1" t="str">
        <f>IF(B108="","",VLOOKUP(B108,'base élèves'!$A$2:$D$525,4))</f>
        <v/>
      </c>
      <c r="F108" s="17" t="str">
        <f t="shared" si="10"/>
        <v/>
      </c>
      <c r="G108" s="17" t="str">
        <f t="shared" si="10"/>
        <v/>
      </c>
      <c r="H108" s="17" t="str">
        <f t="shared" si="10"/>
        <v/>
      </c>
      <c r="I108" s="17" t="str">
        <f t="shared" si="10"/>
        <v/>
      </c>
      <c r="J108" s="17" t="str">
        <f t="shared" si="10"/>
        <v/>
      </c>
      <c r="K108" s="17" t="str">
        <f t="shared" si="9"/>
        <v/>
      </c>
      <c r="L108" s="17" t="str">
        <f t="shared" si="9"/>
        <v/>
      </c>
      <c r="M108" s="17" t="str">
        <f t="shared" si="9"/>
        <v/>
      </c>
      <c r="N108" s="17" t="str">
        <f t="shared" si="9"/>
        <v/>
      </c>
      <c r="O108" s="17" t="str">
        <f t="shared" si="9"/>
        <v/>
      </c>
    </row>
    <row r="109" spans="1:15" x14ac:dyDescent="0.2">
      <c r="B109" s="40"/>
      <c r="C109" s="1" t="str">
        <f>IF(B109="","",VLOOKUP(B109,'base élèves'!$A$2:$D$525,2))</f>
        <v/>
      </c>
      <c r="D109" s="1" t="str">
        <f>IF(B109="","",VLOOKUP(B109,'base élèves'!$A$2:$D$525,3))</f>
        <v/>
      </c>
      <c r="E109" s="1" t="str">
        <f>IF(B109="","",VLOOKUP(B109,'base élèves'!$A$2:$D$525,4))</f>
        <v/>
      </c>
      <c r="F109" s="17" t="str">
        <f t="shared" si="10"/>
        <v/>
      </c>
      <c r="G109" s="17" t="str">
        <f t="shared" si="10"/>
        <v/>
      </c>
      <c r="H109" s="17" t="str">
        <f t="shared" si="10"/>
        <v/>
      </c>
      <c r="I109" s="17" t="str">
        <f t="shared" si="10"/>
        <v/>
      </c>
      <c r="J109" s="17" t="str">
        <f t="shared" si="10"/>
        <v/>
      </c>
      <c r="K109" s="17" t="str">
        <f t="shared" si="9"/>
        <v/>
      </c>
      <c r="L109" s="17" t="str">
        <f t="shared" si="9"/>
        <v/>
      </c>
      <c r="M109" s="17" t="str">
        <f t="shared" si="9"/>
        <v/>
      </c>
      <c r="N109" s="17" t="str">
        <f t="shared" si="9"/>
        <v/>
      </c>
      <c r="O109" s="17" t="str">
        <f t="shared" si="9"/>
        <v/>
      </c>
    </row>
    <row r="110" spans="1:15" x14ac:dyDescent="0.2">
      <c r="B110" s="40"/>
      <c r="C110" s="1" t="str">
        <f>IF(B110="","",VLOOKUP(B110,'base élèves'!$A$2:$D$525,2))</f>
        <v/>
      </c>
      <c r="D110" s="1" t="str">
        <f>IF(B110="","",VLOOKUP(B110,'base élèves'!$A$2:$D$525,3))</f>
        <v/>
      </c>
      <c r="E110" s="1" t="str">
        <f>IF(B110="","",VLOOKUP(B110,'base élèves'!$A$2:$D$525,4))</f>
        <v/>
      </c>
      <c r="F110" s="17" t="str">
        <f t="shared" si="10"/>
        <v/>
      </c>
      <c r="G110" s="17" t="str">
        <f t="shared" si="10"/>
        <v/>
      </c>
      <c r="H110" s="17" t="str">
        <f t="shared" si="10"/>
        <v/>
      </c>
      <c r="I110" s="17" t="str">
        <f t="shared" si="10"/>
        <v/>
      </c>
      <c r="J110" s="17" t="str">
        <f t="shared" si="10"/>
        <v/>
      </c>
      <c r="K110" s="17" t="str">
        <f t="shared" si="9"/>
        <v/>
      </c>
      <c r="L110" s="17" t="str">
        <f t="shared" si="9"/>
        <v/>
      </c>
      <c r="M110" s="17" t="str">
        <f t="shared" si="9"/>
        <v/>
      </c>
      <c r="N110" s="17" t="str">
        <f t="shared" si="9"/>
        <v/>
      </c>
      <c r="O110" s="17" t="str">
        <f t="shared" si="9"/>
        <v/>
      </c>
    </row>
    <row r="111" spans="1:15" x14ac:dyDescent="0.2">
      <c r="B111" s="40"/>
      <c r="C111" s="1" t="str">
        <f>IF(B111="","",VLOOKUP(B111,'base élèves'!$A$2:$D$525,2))</f>
        <v/>
      </c>
      <c r="D111" s="1" t="str">
        <f>IF(B111="","",VLOOKUP(B111,'base élèves'!$A$2:$D$525,3))</f>
        <v/>
      </c>
      <c r="E111" s="1" t="str">
        <f>IF(B111="","",VLOOKUP(B111,'base élèves'!$A$2:$D$525,4))</f>
        <v/>
      </c>
      <c r="F111" s="17" t="str">
        <f t="shared" si="10"/>
        <v/>
      </c>
      <c r="G111" s="17" t="str">
        <f t="shared" si="10"/>
        <v/>
      </c>
      <c r="H111" s="17" t="str">
        <f t="shared" si="10"/>
        <v/>
      </c>
      <c r="I111" s="17" t="str">
        <f t="shared" si="10"/>
        <v/>
      </c>
      <c r="J111" s="17" t="str">
        <f t="shared" si="10"/>
        <v/>
      </c>
      <c r="K111" s="17" t="str">
        <f t="shared" si="9"/>
        <v/>
      </c>
      <c r="L111" s="17" t="str">
        <f t="shared" si="9"/>
        <v/>
      </c>
      <c r="M111" s="17" t="str">
        <f t="shared" si="9"/>
        <v/>
      </c>
      <c r="N111" s="17" t="str">
        <f t="shared" si="9"/>
        <v/>
      </c>
      <c r="O111" s="17" t="str">
        <f t="shared" si="9"/>
        <v/>
      </c>
    </row>
    <row r="112" spans="1:15" x14ac:dyDescent="0.2">
      <c r="B112" s="40"/>
      <c r="C112" s="1" t="str">
        <f>IF(B112="","",VLOOKUP(B112,'base élèves'!$A$2:$D$525,2))</f>
        <v/>
      </c>
      <c r="D112" s="1" t="str">
        <f>IF(B112="","",VLOOKUP(B112,'base élèves'!$A$2:$D$525,3))</f>
        <v/>
      </c>
      <c r="E112" s="1" t="str">
        <f>IF(B112="","",VLOOKUP(B112,'base élèves'!$A$2:$D$525,4))</f>
        <v/>
      </c>
      <c r="F112" s="17" t="str">
        <f t="shared" si="10"/>
        <v/>
      </c>
      <c r="G112" s="17" t="str">
        <f t="shared" si="10"/>
        <v/>
      </c>
      <c r="H112" s="17" t="str">
        <f t="shared" si="10"/>
        <v/>
      </c>
      <c r="I112" s="17" t="str">
        <f t="shared" si="10"/>
        <v/>
      </c>
      <c r="J112" s="17" t="str">
        <f t="shared" si="10"/>
        <v/>
      </c>
      <c r="K112" s="17" t="str">
        <f t="shared" si="9"/>
        <v/>
      </c>
      <c r="L112" s="17" t="str">
        <f t="shared" si="9"/>
        <v/>
      </c>
      <c r="M112" s="17" t="str">
        <f t="shared" si="9"/>
        <v/>
      </c>
      <c r="N112" s="17" t="str">
        <f t="shared" si="9"/>
        <v/>
      </c>
      <c r="O112" s="17" t="str">
        <f t="shared" si="9"/>
        <v/>
      </c>
    </row>
    <row r="113" spans="2:15" x14ac:dyDescent="0.2">
      <c r="B113" s="40"/>
      <c r="C113" s="1" t="str">
        <f>IF(B113="","",VLOOKUP(B113,'base élèves'!$A$2:$D$525,2))</f>
        <v/>
      </c>
      <c r="D113" s="1" t="str">
        <f>IF(B113="","",VLOOKUP(B113,'base élèves'!$A$2:$D$525,3))</f>
        <v/>
      </c>
      <c r="E113" s="1" t="str">
        <f>IF(B113="","",VLOOKUP(B113,'base élèves'!$A$2:$D$525,4))</f>
        <v/>
      </c>
      <c r="F113" s="17" t="str">
        <f t="shared" si="10"/>
        <v/>
      </c>
      <c r="G113" s="17" t="str">
        <f t="shared" si="10"/>
        <v/>
      </c>
      <c r="H113" s="17" t="str">
        <f t="shared" si="10"/>
        <v/>
      </c>
      <c r="I113" s="17" t="str">
        <f t="shared" si="10"/>
        <v/>
      </c>
      <c r="J113" s="17" t="str">
        <f t="shared" si="10"/>
        <v/>
      </c>
      <c r="K113" s="17" t="str">
        <f t="shared" si="9"/>
        <v/>
      </c>
      <c r="L113" s="17" t="str">
        <f t="shared" si="9"/>
        <v/>
      </c>
      <c r="M113" s="17" t="str">
        <f t="shared" si="9"/>
        <v/>
      </c>
      <c r="N113" s="17" t="str">
        <f t="shared" si="9"/>
        <v/>
      </c>
      <c r="O113" s="17" t="str">
        <f t="shared" si="9"/>
        <v/>
      </c>
    </row>
    <row r="114" spans="2:15" x14ac:dyDescent="0.2">
      <c r="B114" s="40"/>
      <c r="C114" s="1" t="str">
        <f>IF(B114="","",VLOOKUP(B114,'base élèves'!$A$2:$D$525,2))</f>
        <v/>
      </c>
      <c r="D114" s="1" t="str">
        <f>IF(B114="","",VLOOKUP(B114,'base élèves'!$A$2:$D$525,3))</f>
        <v/>
      </c>
      <c r="E114" s="1" t="str">
        <f>IF(B114="","",VLOOKUP(B114,'base élèves'!$A$2:$D$525,4))</f>
        <v/>
      </c>
      <c r="F114" s="17" t="str">
        <f t="shared" si="10"/>
        <v/>
      </c>
      <c r="G114" s="17" t="str">
        <f t="shared" si="10"/>
        <v/>
      </c>
      <c r="H114" s="17" t="str">
        <f t="shared" si="10"/>
        <v/>
      </c>
      <c r="I114" s="17" t="str">
        <f t="shared" si="10"/>
        <v/>
      </c>
      <c r="J114" s="17" t="str">
        <f t="shared" si="10"/>
        <v/>
      </c>
      <c r="K114" s="17" t="str">
        <f t="shared" si="9"/>
        <v/>
      </c>
      <c r="L114" s="17" t="str">
        <f t="shared" si="9"/>
        <v/>
      </c>
      <c r="M114" s="17" t="str">
        <f t="shared" si="9"/>
        <v/>
      </c>
      <c r="N114" s="17" t="str">
        <f t="shared" si="9"/>
        <v/>
      </c>
      <c r="O114" s="17" t="str">
        <f t="shared" si="9"/>
        <v/>
      </c>
    </row>
    <row r="115" spans="2:15" x14ac:dyDescent="0.2">
      <c r="B115" s="40"/>
      <c r="C115" s="1" t="str">
        <f>IF(B115="","",VLOOKUP(B115,'base élèves'!$A$2:$D$525,2))</f>
        <v/>
      </c>
      <c r="D115" s="1" t="str">
        <f>IF(B115="","",VLOOKUP(B115,'base élèves'!$A$2:$D$525,3))</f>
        <v/>
      </c>
      <c r="E115" s="1" t="str">
        <f>IF(B115="","",VLOOKUP(B115,'base élèves'!$A$2:$D$525,4))</f>
        <v/>
      </c>
      <c r="F115" s="17" t="str">
        <f t="shared" si="10"/>
        <v/>
      </c>
      <c r="G115" s="17" t="str">
        <f t="shared" si="10"/>
        <v/>
      </c>
      <c r="H115" s="17" t="str">
        <f t="shared" si="10"/>
        <v/>
      </c>
      <c r="I115" s="17" t="str">
        <f t="shared" si="10"/>
        <v/>
      </c>
      <c r="J115" s="17" t="str">
        <f t="shared" si="10"/>
        <v/>
      </c>
      <c r="K115" s="17" t="str">
        <f t="shared" si="9"/>
        <v/>
      </c>
      <c r="L115" s="17" t="str">
        <f t="shared" si="9"/>
        <v/>
      </c>
      <c r="M115" s="17" t="str">
        <f t="shared" si="9"/>
        <v/>
      </c>
      <c r="N115" s="17" t="str">
        <f t="shared" si="9"/>
        <v/>
      </c>
      <c r="O115" s="17" t="str">
        <f t="shared" si="9"/>
        <v/>
      </c>
    </row>
    <row r="116" spans="2:15" x14ac:dyDescent="0.2">
      <c r="B116" s="40"/>
      <c r="C116" s="1" t="str">
        <f>IF(B116="","",VLOOKUP(B116,'base élèves'!$A$2:$D$525,2))</f>
        <v/>
      </c>
      <c r="D116" s="1" t="str">
        <f>IF(B116="","",VLOOKUP(B116,'base élèves'!$A$2:$D$525,3))</f>
        <v/>
      </c>
      <c r="E116" s="1" t="str">
        <f>IF(B116="","",VLOOKUP(B116,'base élèves'!$A$2:$D$525,4))</f>
        <v/>
      </c>
      <c r="F116" s="17" t="str">
        <f t="shared" si="10"/>
        <v/>
      </c>
      <c r="G116" s="17" t="str">
        <f t="shared" si="10"/>
        <v/>
      </c>
      <c r="H116" s="17" t="str">
        <f t="shared" si="10"/>
        <v/>
      </c>
      <c r="I116" s="17" t="str">
        <f t="shared" si="10"/>
        <v/>
      </c>
      <c r="J116" s="17" t="str">
        <f t="shared" si="10"/>
        <v/>
      </c>
      <c r="K116" s="17" t="str">
        <f t="shared" si="9"/>
        <v/>
      </c>
      <c r="L116" s="17" t="str">
        <f t="shared" si="9"/>
        <v/>
      </c>
      <c r="M116" s="17" t="str">
        <f t="shared" si="9"/>
        <v/>
      </c>
      <c r="N116" s="17" t="str">
        <f t="shared" si="9"/>
        <v/>
      </c>
      <c r="O116" s="17" t="str">
        <f t="shared" si="9"/>
        <v/>
      </c>
    </row>
    <row r="117" spans="2:15" x14ac:dyDescent="0.2">
      <c r="B117" s="40"/>
      <c r="C117" s="1" t="str">
        <f>IF(B117="","",VLOOKUP(B117,'base élèves'!$A$2:$D$525,2))</f>
        <v/>
      </c>
      <c r="D117" s="1" t="str">
        <f>IF(B117="","",VLOOKUP(B117,'base élèves'!$A$2:$D$525,3))</f>
        <v/>
      </c>
      <c r="E117" s="1" t="str">
        <f>IF(B117="","",VLOOKUP(B117,'base élèves'!$A$2:$D$525,4))</f>
        <v/>
      </c>
      <c r="F117" s="17" t="str">
        <f t="shared" si="10"/>
        <v/>
      </c>
      <c r="G117" s="17" t="str">
        <f t="shared" si="10"/>
        <v/>
      </c>
      <c r="H117" s="17" t="str">
        <f t="shared" si="10"/>
        <v/>
      </c>
      <c r="I117" s="17" t="str">
        <f t="shared" si="10"/>
        <v/>
      </c>
      <c r="J117" s="17" t="str">
        <f t="shared" si="10"/>
        <v/>
      </c>
      <c r="K117" s="17" t="str">
        <f t="shared" si="9"/>
        <v/>
      </c>
      <c r="L117" s="17" t="str">
        <f t="shared" si="9"/>
        <v/>
      </c>
      <c r="M117" s="17" t="str">
        <f t="shared" si="9"/>
        <v/>
      </c>
      <c r="N117" s="17" t="str">
        <f t="shared" si="9"/>
        <v/>
      </c>
      <c r="O117" s="17" t="str">
        <f t="shared" si="9"/>
        <v/>
      </c>
    </row>
    <row r="118" spans="2:15" x14ac:dyDescent="0.2">
      <c r="B118" s="40"/>
      <c r="C118" s="1" t="str">
        <f>IF(B118="","",VLOOKUP(B118,'base élèves'!$A$2:$D$525,2))</f>
        <v/>
      </c>
      <c r="D118" s="1" t="str">
        <f>IF(B118="","",VLOOKUP(B118,'base élèves'!$A$2:$D$525,3))</f>
        <v/>
      </c>
      <c r="E118" s="1" t="str">
        <f>IF(B118="","",VLOOKUP(B118,'base élèves'!$A$2:$D$525,4))</f>
        <v/>
      </c>
      <c r="F118" s="17" t="str">
        <f t="shared" si="10"/>
        <v/>
      </c>
      <c r="G118" s="17" t="str">
        <f t="shared" si="10"/>
        <v/>
      </c>
      <c r="H118" s="17" t="str">
        <f t="shared" si="10"/>
        <v/>
      </c>
      <c r="I118" s="17" t="str">
        <f t="shared" si="10"/>
        <v/>
      </c>
      <c r="J118" s="17" t="str">
        <f t="shared" si="10"/>
        <v/>
      </c>
      <c r="K118" s="17" t="str">
        <f t="shared" si="9"/>
        <v/>
      </c>
      <c r="L118" s="17" t="str">
        <f t="shared" si="9"/>
        <v/>
      </c>
      <c r="M118" s="17" t="str">
        <f t="shared" si="9"/>
        <v/>
      </c>
      <c r="N118" s="17" t="str">
        <f t="shared" si="9"/>
        <v/>
      </c>
      <c r="O118" s="17" t="str">
        <f t="shared" si="9"/>
        <v/>
      </c>
    </row>
    <row r="119" spans="2:15" x14ac:dyDescent="0.2">
      <c r="B119" s="40"/>
      <c r="C119" s="1" t="str">
        <f>IF(B119="","",VLOOKUP(B119,'base élèves'!$A$2:$D$525,2))</f>
        <v/>
      </c>
      <c r="D119" s="1" t="str">
        <f>IF(B119="","",VLOOKUP(B119,'base élèves'!$A$2:$D$525,3))</f>
        <v/>
      </c>
      <c r="E119" s="1" t="str">
        <f>IF(B119="","",VLOOKUP(B119,'base élèves'!$A$2:$D$525,4))</f>
        <v/>
      </c>
      <c r="F119" s="17" t="str">
        <f t="shared" si="10"/>
        <v/>
      </c>
      <c r="G119" s="17" t="str">
        <f t="shared" si="10"/>
        <v/>
      </c>
      <c r="H119" s="17" t="str">
        <f t="shared" si="10"/>
        <v/>
      </c>
      <c r="I119" s="17" t="str">
        <f t="shared" si="10"/>
        <v/>
      </c>
      <c r="J119" s="17" t="str">
        <f t="shared" si="10"/>
        <v/>
      </c>
      <c r="K119" s="17" t="str">
        <f t="shared" si="9"/>
        <v/>
      </c>
      <c r="L119" s="17" t="str">
        <f t="shared" si="9"/>
        <v/>
      </c>
      <c r="M119" s="17" t="str">
        <f t="shared" si="9"/>
        <v/>
      </c>
      <c r="N119" s="17" t="str">
        <f t="shared" si="9"/>
        <v/>
      </c>
      <c r="O119" s="17" t="str">
        <f t="shared" si="9"/>
        <v/>
      </c>
    </row>
    <row r="120" spans="2:15" x14ac:dyDescent="0.2">
      <c r="B120" s="40"/>
      <c r="C120" s="1" t="str">
        <f>IF(B120="","",VLOOKUP(B120,'base élèves'!$A$2:$D$525,2))</f>
        <v/>
      </c>
      <c r="D120" s="1" t="str">
        <f>IF(B120="","",VLOOKUP(B120,'base élèves'!$A$2:$D$525,3))</f>
        <v/>
      </c>
      <c r="E120" s="1" t="str">
        <f>IF(B120="","",VLOOKUP(B120,'base élèves'!$A$2:$D$525,4))</f>
        <v/>
      </c>
      <c r="F120" s="17" t="str">
        <f t="shared" si="10"/>
        <v/>
      </c>
      <c r="G120" s="17" t="str">
        <f t="shared" si="10"/>
        <v/>
      </c>
      <c r="H120" s="17" t="str">
        <f t="shared" si="10"/>
        <v/>
      </c>
      <c r="I120" s="17" t="str">
        <f t="shared" si="10"/>
        <v/>
      </c>
      <c r="J120" s="17" t="str">
        <f t="shared" si="10"/>
        <v/>
      </c>
      <c r="K120" s="17" t="str">
        <f t="shared" si="9"/>
        <v/>
      </c>
      <c r="L120" s="17" t="str">
        <f t="shared" si="9"/>
        <v/>
      </c>
      <c r="M120" s="17" t="str">
        <f t="shared" si="9"/>
        <v/>
      </c>
      <c r="N120" s="17" t="str">
        <f t="shared" si="9"/>
        <v/>
      </c>
      <c r="O120" s="17" t="str">
        <f t="shared" si="9"/>
        <v/>
      </c>
    </row>
    <row r="121" spans="2:15" x14ac:dyDescent="0.2">
      <c r="B121" s="40"/>
      <c r="C121" s="1" t="str">
        <f>IF(B121="","",VLOOKUP(B121,'base élèves'!$A$2:$D$525,2))</f>
        <v/>
      </c>
      <c r="D121" s="1" t="str">
        <f>IF(B121="","",VLOOKUP(B121,'base élèves'!$A$2:$D$525,3))</f>
        <v/>
      </c>
      <c r="E121" s="1" t="str">
        <f>IF(B121="","",VLOOKUP(B121,'base élèves'!$A$2:$D$525,4))</f>
        <v/>
      </c>
      <c r="F121" s="17" t="str">
        <f t="shared" si="10"/>
        <v/>
      </c>
      <c r="G121" s="17" t="str">
        <f t="shared" si="10"/>
        <v/>
      </c>
      <c r="H121" s="17" t="str">
        <f t="shared" si="10"/>
        <v/>
      </c>
      <c r="I121" s="17" t="str">
        <f t="shared" si="10"/>
        <v/>
      </c>
      <c r="J121" s="17" t="str">
        <f t="shared" si="10"/>
        <v/>
      </c>
      <c r="K121" s="17" t="str">
        <f t="shared" si="9"/>
        <v/>
      </c>
      <c r="L121" s="17" t="str">
        <f t="shared" si="9"/>
        <v/>
      </c>
      <c r="M121" s="17" t="str">
        <f t="shared" si="9"/>
        <v/>
      </c>
      <c r="N121" s="17" t="str">
        <f t="shared" si="9"/>
        <v/>
      </c>
      <c r="O121" s="17" t="str">
        <f t="shared" si="9"/>
        <v/>
      </c>
    </row>
    <row r="122" spans="2:15" x14ac:dyDescent="0.2">
      <c r="B122" s="40"/>
      <c r="C122" s="1" t="str">
        <f>IF(B122="","",VLOOKUP(B122,'base élèves'!$A$2:$D$525,2))</f>
        <v/>
      </c>
      <c r="D122" s="1" t="str">
        <f>IF(B122="","",VLOOKUP(B122,'base élèves'!$A$2:$D$525,3))</f>
        <v/>
      </c>
      <c r="E122" s="1" t="str">
        <f>IF(B122="","",VLOOKUP(B122,'base élèves'!$A$2:$D$525,4))</f>
        <v/>
      </c>
      <c r="F122" s="17" t="str">
        <f t="shared" si="10"/>
        <v/>
      </c>
      <c r="G122" s="17" t="str">
        <f t="shared" si="10"/>
        <v/>
      </c>
      <c r="H122" s="17" t="str">
        <f t="shared" si="10"/>
        <v/>
      </c>
      <c r="I122" s="17" t="str">
        <f t="shared" si="10"/>
        <v/>
      </c>
      <c r="J122" s="17" t="str">
        <f t="shared" si="10"/>
        <v/>
      </c>
      <c r="K122" s="17" t="str">
        <f t="shared" si="9"/>
        <v/>
      </c>
      <c r="L122" s="17" t="str">
        <f t="shared" si="9"/>
        <v/>
      </c>
      <c r="M122" s="17" t="str">
        <f t="shared" si="9"/>
        <v/>
      </c>
      <c r="N122" s="17" t="str">
        <f t="shared" si="9"/>
        <v/>
      </c>
      <c r="O122" s="17" t="str">
        <f t="shared" si="9"/>
        <v/>
      </c>
    </row>
    <row r="123" spans="2:15" x14ac:dyDescent="0.2">
      <c r="B123" s="40"/>
      <c r="C123" s="1" t="str">
        <f>IF(B123="","",VLOOKUP(B123,'base élèves'!$A$2:$D$525,2))</f>
        <v/>
      </c>
      <c r="D123" s="1" t="str">
        <f>IF(B123="","",VLOOKUP(B123,'base élèves'!$A$2:$D$525,3))</f>
        <v/>
      </c>
      <c r="E123" s="1" t="str">
        <f>IF(B123="","",VLOOKUP(B123,'base élèves'!$A$2:$D$525,4))</f>
        <v/>
      </c>
      <c r="F123" s="17" t="str">
        <f t="shared" si="10"/>
        <v/>
      </c>
      <c r="G123" s="17" t="str">
        <f t="shared" si="10"/>
        <v/>
      </c>
      <c r="H123" s="17" t="str">
        <f t="shared" si="10"/>
        <v/>
      </c>
      <c r="I123" s="17" t="str">
        <f t="shared" si="10"/>
        <v/>
      </c>
      <c r="J123" s="17" t="str">
        <f t="shared" si="10"/>
        <v/>
      </c>
      <c r="K123" s="17" t="str">
        <f t="shared" si="9"/>
        <v/>
      </c>
      <c r="L123" s="17" t="str">
        <f t="shared" si="9"/>
        <v/>
      </c>
      <c r="M123" s="17" t="str">
        <f t="shared" si="9"/>
        <v/>
      </c>
      <c r="N123" s="17" t="str">
        <f t="shared" si="9"/>
        <v/>
      </c>
      <c r="O123" s="17" t="str">
        <f t="shared" si="9"/>
        <v/>
      </c>
    </row>
    <row r="124" spans="2:15" x14ac:dyDescent="0.2">
      <c r="B124" s="40"/>
      <c r="C124" s="1" t="str">
        <f>IF(B124="","",VLOOKUP(B124,'base élèves'!$A$2:$D$525,2))</f>
        <v/>
      </c>
      <c r="D124" s="1" t="str">
        <f>IF(B124="","",VLOOKUP(B124,'base élèves'!$A$2:$D$525,3))</f>
        <v/>
      </c>
      <c r="E124" s="1" t="str">
        <f>IF(B124="","",VLOOKUP(B124,'base élèves'!$A$2:$D$525,4))</f>
        <v/>
      </c>
      <c r="F124" s="17" t="str">
        <f t="shared" si="10"/>
        <v/>
      </c>
      <c r="G124" s="17" t="str">
        <f t="shared" si="10"/>
        <v/>
      </c>
      <c r="H124" s="17" t="str">
        <f t="shared" si="10"/>
        <v/>
      </c>
      <c r="I124" s="17" t="str">
        <f t="shared" si="10"/>
        <v/>
      </c>
      <c r="J124" s="17" t="str">
        <f t="shared" si="10"/>
        <v/>
      </c>
      <c r="K124" s="17" t="str">
        <f t="shared" si="9"/>
        <v/>
      </c>
      <c r="L124" s="17" t="str">
        <f t="shared" si="9"/>
        <v/>
      </c>
      <c r="M124" s="17" t="str">
        <f t="shared" si="9"/>
        <v/>
      </c>
      <c r="N124" s="17" t="str">
        <f t="shared" si="9"/>
        <v/>
      </c>
      <c r="O124" s="17" t="str">
        <f t="shared" si="9"/>
        <v/>
      </c>
    </row>
    <row r="125" spans="2:15" x14ac:dyDescent="0.2">
      <c r="B125" s="40"/>
      <c r="C125" s="1" t="str">
        <f>IF(B125="","",VLOOKUP(B125,'base élèves'!$A$2:$D$525,2))</f>
        <v/>
      </c>
      <c r="D125" s="1" t="str">
        <f>IF(B125="","",VLOOKUP(B125,'base élèves'!$A$2:$D$525,3))</f>
        <v/>
      </c>
      <c r="E125" s="1" t="str">
        <f>IF(B125="","",VLOOKUP(B125,'base élèves'!$A$2:$D$525,4))</f>
        <v/>
      </c>
      <c r="F125" s="17" t="str">
        <f t="shared" si="10"/>
        <v/>
      </c>
      <c r="G125" s="17" t="str">
        <f t="shared" si="10"/>
        <v/>
      </c>
      <c r="H125" s="17" t="str">
        <f t="shared" si="10"/>
        <v/>
      </c>
      <c r="I125" s="17" t="str">
        <f t="shared" si="10"/>
        <v/>
      </c>
      <c r="J125" s="17" t="str">
        <f t="shared" si="10"/>
        <v/>
      </c>
      <c r="K125" s="17" t="str">
        <f t="shared" si="9"/>
        <v/>
      </c>
      <c r="L125" s="17" t="str">
        <f t="shared" si="9"/>
        <v/>
      </c>
      <c r="M125" s="17" t="str">
        <f t="shared" si="9"/>
        <v/>
      </c>
      <c r="N125" s="17" t="str">
        <f t="shared" si="9"/>
        <v/>
      </c>
      <c r="O125" s="17" t="str">
        <f t="shared" si="9"/>
        <v/>
      </c>
    </row>
    <row r="126" spans="2:15" x14ac:dyDescent="0.2">
      <c r="B126" s="40"/>
      <c r="C126" s="1" t="str">
        <f>IF(B126="","",VLOOKUP(B126,'base élèves'!$A$2:$D$525,2))</f>
        <v/>
      </c>
      <c r="D126" s="1" t="str">
        <f>IF(B126="","",VLOOKUP(B126,'base élèves'!$A$2:$D$525,3))</f>
        <v/>
      </c>
      <c r="E126" s="1" t="str">
        <f>IF(B126="","",VLOOKUP(B126,'base élèves'!$A$2:$D$525,4))</f>
        <v/>
      </c>
      <c r="F126" s="17" t="str">
        <f t="shared" si="10"/>
        <v/>
      </c>
      <c r="G126" s="17" t="str">
        <f t="shared" si="10"/>
        <v/>
      </c>
      <c r="H126" s="17" t="str">
        <f t="shared" si="10"/>
        <v/>
      </c>
      <c r="I126" s="17" t="str">
        <f t="shared" si="10"/>
        <v/>
      </c>
      <c r="J126" s="17" t="str">
        <f t="shared" si="10"/>
        <v/>
      </c>
      <c r="K126" s="17" t="str">
        <f t="shared" si="9"/>
        <v/>
      </c>
      <c r="L126" s="17" t="str">
        <f t="shared" si="9"/>
        <v/>
      </c>
      <c r="M126" s="17" t="str">
        <f t="shared" si="9"/>
        <v/>
      </c>
      <c r="N126" s="17" t="str">
        <f t="shared" si="9"/>
        <v/>
      </c>
      <c r="O126" s="17" t="str">
        <f t="shared" si="9"/>
        <v/>
      </c>
    </row>
    <row r="127" spans="2:15" x14ac:dyDescent="0.2">
      <c r="B127" s="40"/>
      <c r="C127" s="1" t="str">
        <f>IF(B127="","",VLOOKUP(B127,'base élèves'!$A$2:$D$525,2))</f>
        <v/>
      </c>
      <c r="D127" s="1" t="str">
        <f>IF(B127="","",VLOOKUP(B127,'base élèves'!$A$2:$D$525,3))</f>
        <v/>
      </c>
      <c r="E127" s="1" t="str">
        <f>IF(B127="","",VLOOKUP(B127,'base élèves'!$A$2:$D$525,4))</f>
        <v/>
      </c>
      <c r="F127" s="17" t="str">
        <f t="shared" si="10"/>
        <v/>
      </c>
      <c r="G127" s="17" t="str">
        <f t="shared" si="10"/>
        <v/>
      </c>
      <c r="H127" s="17" t="str">
        <f t="shared" si="10"/>
        <v/>
      </c>
      <c r="I127" s="17" t="str">
        <f t="shared" si="10"/>
        <v/>
      </c>
      <c r="J127" s="17" t="str">
        <f t="shared" si="10"/>
        <v/>
      </c>
      <c r="K127" s="17" t="str">
        <f t="shared" si="9"/>
        <v/>
      </c>
      <c r="L127" s="17" t="str">
        <f t="shared" si="9"/>
        <v/>
      </c>
      <c r="M127" s="17" t="str">
        <f t="shared" si="9"/>
        <v/>
      </c>
      <c r="N127" s="17" t="str">
        <f t="shared" si="9"/>
        <v/>
      </c>
      <c r="O127" s="17" t="str">
        <f t="shared" si="9"/>
        <v/>
      </c>
    </row>
    <row r="128" spans="2:15" x14ac:dyDescent="0.2">
      <c r="B128" s="40"/>
      <c r="C128" s="1" t="str">
        <f>IF(B128="","",VLOOKUP(B128,'base élèves'!$A$2:$D$525,2))</f>
        <v/>
      </c>
      <c r="D128" s="1" t="str">
        <f>IF(B128="","",VLOOKUP(B128,'base élèves'!$A$2:$D$525,3))</f>
        <v/>
      </c>
      <c r="E128" s="1" t="str">
        <f>IF(B128="","",VLOOKUP(B128,'base élèves'!$A$2:$D$525,4))</f>
        <v/>
      </c>
      <c r="F128" s="17" t="str">
        <f t="shared" si="10"/>
        <v/>
      </c>
      <c r="G128" s="17" t="str">
        <f t="shared" si="10"/>
        <v/>
      </c>
      <c r="H128" s="17" t="str">
        <f t="shared" si="10"/>
        <v/>
      </c>
      <c r="I128" s="17" t="str">
        <f t="shared" si="10"/>
        <v/>
      </c>
      <c r="J128" s="17" t="str">
        <f t="shared" si="10"/>
        <v/>
      </c>
      <c r="K128" s="17" t="str">
        <f t="shared" si="9"/>
        <v/>
      </c>
      <c r="L128" s="17" t="str">
        <f t="shared" si="9"/>
        <v/>
      </c>
      <c r="M128" s="17" t="str">
        <f t="shared" si="9"/>
        <v/>
      </c>
      <c r="N128" s="17" t="str">
        <f t="shared" si="9"/>
        <v/>
      </c>
      <c r="O128" s="17" t="str">
        <f t="shared" si="9"/>
        <v/>
      </c>
    </row>
    <row r="129" spans="2:15" x14ac:dyDescent="0.2">
      <c r="B129" s="40"/>
      <c r="C129" s="1" t="str">
        <f>IF(B129="","",VLOOKUP(B129,'base élèves'!$A$2:$D$525,2))</f>
        <v/>
      </c>
      <c r="D129" s="1" t="str">
        <f>IF(B129="","",VLOOKUP(B129,'base élèves'!$A$2:$D$525,3))</f>
        <v/>
      </c>
      <c r="E129" s="1" t="str">
        <f>IF(B129="","",VLOOKUP(B129,'base élèves'!$A$2:$D$525,4))</f>
        <v/>
      </c>
      <c r="F129" s="17" t="str">
        <f t="shared" si="10"/>
        <v/>
      </c>
      <c r="G129" s="17" t="str">
        <f t="shared" si="10"/>
        <v/>
      </c>
      <c r="H129" s="17" t="str">
        <f t="shared" si="10"/>
        <v/>
      </c>
      <c r="I129" s="17" t="str">
        <f t="shared" si="10"/>
        <v/>
      </c>
      <c r="J129" s="17" t="str">
        <f t="shared" si="10"/>
        <v/>
      </c>
      <c r="K129" s="17" t="str">
        <f t="shared" si="9"/>
        <v/>
      </c>
      <c r="L129" s="17" t="str">
        <f t="shared" si="9"/>
        <v/>
      </c>
      <c r="M129" s="17" t="str">
        <f t="shared" si="9"/>
        <v/>
      </c>
      <c r="N129" s="17" t="str">
        <f t="shared" si="9"/>
        <v/>
      </c>
      <c r="O129" s="17" t="str">
        <f t="shared" si="9"/>
        <v/>
      </c>
    </row>
    <row r="130" spans="2:15" x14ac:dyDescent="0.2">
      <c r="B130" s="41"/>
      <c r="C130" s="1" t="str">
        <f>IF(B130="","",VLOOKUP(B130,'base élèves'!$A$2:$D$525,2))</f>
        <v/>
      </c>
      <c r="D130" s="1" t="str">
        <f>IF(B130="","",VLOOKUP(B130,'base élèves'!$A$2:$D$525,3))</f>
        <v/>
      </c>
      <c r="E130" s="1" t="str">
        <f>IF(B130="","",VLOOKUP(B130,'base élèves'!$A$2:$D$525,4))</f>
        <v/>
      </c>
      <c r="F130" s="17" t="str">
        <f t="shared" si="10"/>
        <v/>
      </c>
      <c r="G130" s="17" t="str">
        <f t="shared" si="10"/>
        <v/>
      </c>
      <c r="H130" s="17" t="str">
        <f t="shared" si="10"/>
        <v/>
      </c>
      <c r="I130" s="17" t="str">
        <f t="shared" si="10"/>
        <v/>
      </c>
      <c r="J130" s="17" t="str">
        <f t="shared" si="10"/>
        <v/>
      </c>
      <c r="K130" s="17" t="str">
        <f t="shared" si="9"/>
        <v/>
      </c>
      <c r="L130" s="17" t="str">
        <f t="shared" si="9"/>
        <v/>
      </c>
      <c r="M130" s="17" t="str">
        <f t="shared" si="9"/>
        <v/>
      </c>
      <c r="N130" s="17" t="str">
        <f t="shared" si="9"/>
        <v/>
      </c>
      <c r="O130" s="17" t="str">
        <f t="shared" si="9"/>
        <v/>
      </c>
    </row>
    <row r="131" spans="2:15" x14ac:dyDescent="0.2">
      <c r="B131" s="41"/>
      <c r="C131" s="1" t="str">
        <f>IF(B131="","",VLOOKUP(B131,'base élèves'!$A$2:$D$525,2))</f>
        <v/>
      </c>
      <c r="D131" s="1" t="str">
        <f>IF(B131="","",VLOOKUP(B131,'base élèves'!$A$2:$D$525,3))</f>
        <v/>
      </c>
      <c r="E131" s="1" t="str">
        <f>IF(B131="","",VLOOKUP(B131,'base élèves'!$A$2:$D$525,4))</f>
        <v/>
      </c>
      <c r="F131" s="17" t="str">
        <f t="shared" si="10"/>
        <v/>
      </c>
      <c r="G131" s="17" t="str">
        <f t="shared" si="10"/>
        <v/>
      </c>
      <c r="H131" s="17" t="str">
        <f t="shared" si="10"/>
        <v/>
      </c>
      <c r="I131" s="17" t="str">
        <f t="shared" si="10"/>
        <v/>
      </c>
      <c r="J131" s="17" t="str">
        <f t="shared" si="10"/>
        <v/>
      </c>
      <c r="K131" s="17" t="str">
        <f t="shared" si="9"/>
        <v/>
      </c>
      <c r="L131" s="17" t="str">
        <f t="shared" si="9"/>
        <v/>
      </c>
      <c r="M131" s="17" t="str">
        <f t="shared" si="9"/>
        <v/>
      </c>
      <c r="N131" s="17" t="str">
        <f t="shared" si="9"/>
        <v/>
      </c>
      <c r="O131" s="17" t="str">
        <f t="shared" si="9"/>
        <v/>
      </c>
    </row>
    <row r="132" spans="2:15" x14ac:dyDescent="0.2">
      <c r="B132" s="41"/>
      <c r="C132" s="1" t="str">
        <f>IF(B132="","",VLOOKUP(B132,'base élèves'!$A$2:$D$525,2))</f>
        <v/>
      </c>
      <c r="D132" s="1" t="str">
        <f>IF(B132="","",VLOOKUP(B132,'base élèves'!$A$2:$D$525,3))</f>
        <v/>
      </c>
      <c r="E132" s="1" t="str">
        <f>IF(B132="","",VLOOKUP(B132,'base élèves'!$A$2:$D$525,4))</f>
        <v/>
      </c>
      <c r="F132" s="17" t="str">
        <f t="shared" si="10"/>
        <v/>
      </c>
      <c r="G132" s="17" t="str">
        <f t="shared" si="10"/>
        <v/>
      </c>
      <c r="H132" s="17" t="str">
        <f t="shared" si="10"/>
        <v/>
      </c>
      <c r="I132" s="17" t="str">
        <f t="shared" si="10"/>
        <v/>
      </c>
      <c r="J132" s="17" t="str">
        <f t="shared" si="10"/>
        <v/>
      </c>
      <c r="K132" s="17" t="str">
        <f t="shared" si="9"/>
        <v/>
      </c>
      <c r="L132" s="17" t="str">
        <f t="shared" si="9"/>
        <v/>
      </c>
      <c r="M132" s="17" t="str">
        <f t="shared" si="9"/>
        <v/>
      </c>
      <c r="N132" s="17" t="str">
        <f t="shared" si="9"/>
        <v/>
      </c>
      <c r="O132" s="17" t="str">
        <f t="shared" si="9"/>
        <v/>
      </c>
    </row>
    <row r="133" spans="2:15" x14ac:dyDescent="0.2">
      <c r="B133" s="41"/>
      <c r="C133" s="1" t="str">
        <f>IF(B133="","",VLOOKUP(B133,'base élèves'!$A$2:$D$525,2))</f>
        <v/>
      </c>
      <c r="D133" s="1" t="str">
        <f>IF(B133="","",VLOOKUP(B133,'base élèves'!$A$2:$D$525,3))</f>
        <v/>
      </c>
      <c r="E133" s="1" t="str">
        <f>IF(B133="","",VLOOKUP(B133,'base élèves'!$A$2:$D$525,4))</f>
        <v/>
      </c>
      <c r="F133" s="17" t="str">
        <f t="shared" si="10"/>
        <v/>
      </c>
      <c r="G133" s="17" t="str">
        <f t="shared" si="10"/>
        <v/>
      </c>
      <c r="H133" s="17" t="str">
        <f t="shared" si="10"/>
        <v/>
      </c>
      <c r="I133" s="17" t="str">
        <f t="shared" si="10"/>
        <v/>
      </c>
      <c r="J133" s="17" t="str">
        <f t="shared" si="10"/>
        <v/>
      </c>
      <c r="K133" s="17" t="str">
        <f t="shared" si="9"/>
        <v/>
      </c>
      <c r="L133" s="17" t="str">
        <f t="shared" si="9"/>
        <v/>
      </c>
      <c r="M133" s="17" t="str">
        <f t="shared" si="9"/>
        <v/>
      </c>
      <c r="N133" s="17" t="str">
        <f t="shared" si="9"/>
        <v/>
      </c>
      <c r="O133" s="17" t="str">
        <f t="shared" si="9"/>
        <v/>
      </c>
    </row>
    <row r="134" spans="2:15" x14ac:dyDescent="0.2">
      <c r="B134" s="41"/>
      <c r="C134" s="1" t="str">
        <f>IF(B134="","",VLOOKUP(B134,'base élèves'!$A$2:$D$525,2))</f>
        <v/>
      </c>
      <c r="D134" s="1" t="str">
        <f>IF(B134="","",VLOOKUP(B134,'base élèves'!$A$2:$D$525,3))</f>
        <v/>
      </c>
      <c r="E134" s="1" t="str">
        <f>IF(B134="","",VLOOKUP(B134,'base élèves'!$A$2:$D$525,4))</f>
        <v/>
      </c>
      <c r="F134" s="17" t="str">
        <f t="shared" si="10"/>
        <v/>
      </c>
      <c r="G134" s="17" t="str">
        <f t="shared" si="10"/>
        <v/>
      </c>
      <c r="H134" s="17" t="str">
        <f t="shared" si="10"/>
        <v/>
      </c>
      <c r="I134" s="17" t="str">
        <f t="shared" si="10"/>
        <v/>
      </c>
      <c r="J134" s="17" t="str">
        <f t="shared" si="10"/>
        <v/>
      </c>
      <c r="K134" s="17" t="str">
        <f t="shared" si="9"/>
        <v/>
      </c>
      <c r="L134" s="17" t="str">
        <f t="shared" si="9"/>
        <v/>
      </c>
      <c r="M134" s="17" t="str">
        <f t="shared" si="9"/>
        <v/>
      </c>
      <c r="N134" s="17" t="str">
        <f t="shared" si="9"/>
        <v/>
      </c>
      <c r="O134" s="17" t="str">
        <f t="shared" si="9"/>
        <v/>
      </c>
    </row>
    <row r="135" spans="2:15" x14ac:dyDescent="0.2">
      <c r="B135" s="41"/>
      <c r="C135" s="1" t="str">
        <f>IF(B135="","",VLOOKUP(B135,'base élèves'!$A$2:$D$525,2))</f>
        <v/>
      </c>
      <c r="D135" s="1" t="str">
        <f>IF(B135="","",VLOOKUP(B135,'base élèves'!$A$2:$D$525,3))</f>
        <v/>
      </c>
      <c r="E135" s="1" t="str">
        <f>IF(B135="","",VLOOKUP(B135,'base élèves'!$A$2:$D$525,4))</f>
        <v/>
      </c>
      <c r="F135" s="17" t="str">
        <f t="shared" si="10"/>
        <v/>
      </c>
      <c r="G135" s="17" t="str">
        <f t="shared" si="10"/>
        <v/>
      </c>
      <c r="H135" s="17" t="str">
        <f t="shared" si="10"/>
        <v/>
      </c>
      <c r="I135" s="17" t="str">
        <f t="shared" si="10"/>
        <v/>
      </c>
      <c r="J135" s="17" t="str">
        <f t="shared" si="10"/>
        <v/>
      </c>
      <c r="K135" s="17" t="str">
        <f t="shared" si="9"/>
        <v/>
      </c>
      <c r="L135" s="17" t="str">
        <f t="shared" si="9"/>
        <v/>
      </c>
      <c r="M135" s="17" t="str">
        <f t="shared" si="9"/>
        <v/>
      </c>
      <c r="N135" s="17" t="str">
        <f t="shared" si="9"/>
        <v/>
      </c>
      <c r="O135" s="17" t="str">
        <f t="shared" si="9"/>
        <v/>
      </c>
    </row>
    <row r="136" spans="2:15" x14ac:dyDescent="0.2">
      <c r="B136" s="41"/>
      <c r="C136" s="1" t="str">
        <f>IF(B136="","",VLOOKUP(B136,'base élèves'!$A$2:$D$525,2))</f>
        <v/>
      </c>
      <c r="D136" s="1" t="str">
        <f>IF(B136="","",VLOOKUP(B136,'base élèves'!$A$2:$D$525,3))</f>
        <v/>
      </c>
      <c r="E136" s="1" t="str">
        <f>IF(B136="","",VLOOKUP(B136,'base élèves'!$A$2:$D$525,4))</f>
        <v/>
      </c>
      <c r="F136" s="17" t="str">
        <f t="shared" si="10"/>
        <v/>
      </c>
      <c r="G136" s="17" t="str">
        <f t="shared" si="10"/>
        <v/>
      </c>
      <c r="H136" s="17" t="str">
        <f t="shared" si="10"/>
        <v/>
      </c>
      <c r="I136" s="17" t="str">
        <f t="shared" si="10"/>
        <v/>
      </c>
      <c r="J136" s="17" t="str">
        <f t="shared" si="10"/>
        <v/>
      </c>
      <c r="K136" s="17" t="str">
        <f t="shared" si="9"/>
        <v/>
      </c>
      <c r="L136" s="17" t="str">
        <f t="shared" si="9"/>
        <v/>
      </c>
      <c r="M136" s="17" t="str">
        <f t="shared" si="9"/>
        <v/>
      </c>
      <c r="N136" s="17" t="str">
        <f t="shared" si="9"/>
        <v/>
      </c>
      <c r="O136" s="17" t="str">
        <f t="shared" si="9"/>
        <v/>
      </c>
    </row>
    <row r="137" spans="2:15" x14ac:dyDescent="0.2">
      <c r="B137" s="41"/>
      <c r="C137" s="1" t="str">
        <f>IF(B137="","",VLOOKUP(B137,'base élèves'!$A$2:$D$525,2))</f>
        <v/>
      </c>
      <c r="D137" s="1" t="str">
        <f>IF(B137="","",VLOOKUP(B137,'base élèves'!$A$2:$D$525,3))</f>
        <v/>
      </c>
      <c r="E137" s="1" t="str">
        <f>IF(B137="","",VLOOKUP(B137,'base élèves'!$A$2:$D$525,4))</f>
        <v/>
      </c>
      <c r="F137" s="17" t="str">
        <f t="shared" si="10"/>
        <v/>
      </c>
      <c r="G137" s="17" t="str">
        <f t="shared" si="10"/>
        <v/>
      </c>
      <c r="H137" s="17" t="str">
        <f t="shared" si="10"/>
        <v/>
      </c>
      <c r="I137" s="17" t="str">
        <f t="shared" si="10"/>
        <v/>
      </c>
      <c r="J137" s="17" t="str">
        <f t="shared" si="10"/>
        <v/>
      </c>
      <c r="K137" s="17" t="str">
        <f t="shared" si="9"/>
        <v/>
      </c>
      <c r="L137" s="17" t="str">
        <f t="shared" si="9"/>
        <v/>
      </c>
      <c r="M137" s="17" t="str">
        <f t="shared" si="9"/>
        <v/>
      </c>
      <c r="N137" s="17" t="str">
        <f t="shared" si="9"/>
        <v/>
      </c>
      <c r="O137" s="17" t="str">
        <f t="shared" si="9"/>
        <v/>
      </c>
    </row>
    <row r="138" spans="2:15" x14ac:dyDescent="0.2">
      <c r="B138" s="41"/>
      <c r="C138" s="1" t="str">
        <f>IF(B138="","",VLOOKUP(B138,'base élèves'!$A$2:$D$525,2))</f>
        <v/>
      </c>
      <c r="D138" s="1" t="str">
        <f>IF(B138="","",VLOOKUP(B138,'base élèves'!$A$2:$D$525,3))</f>
        <v/>
      </c>
      <c r="E138" s="1" t="str">
        <f>IF(B138="","",VLOOKUP(B138,'base élèves'!$A$2:$D$525,4))</f>
        <v/>
      </c>
      <c r="F138" s="17" t="str">
        <f t="shared" si="10"/>
        <v/>
      </c>
      <c r="G138" s="17" t="str">
        <f t="shared" si="10"/>
        <v/>
      </c>
      <c r="H138" s="17" t="str">
        <f t="shared" si="10"/>
        <v/>
      </c>
      <c r="I138" s="17" t="str">
        <f t="shared" si="10"/>
        <v/>
      </c>
      <c r="J138" s="17" t="str">
        <f t="shared" si="10"/>
        <v/>
      </c>
      <c r="K138" s="17" t="str">
        <f t="shared" si="9"/>
        <v/>
      </c>
      <c r="L138" s="17" t="str">
        <f t="shared" si="9"/>
        <v/>
      </c>
      <c r="M138" s="17" t="str">
        <f t="shared" si="9"/>
        <v/>
      </c>
      <c r="N138" s="17" t="str">
        <f t="shared" si="9"/>
        <v/>
      </c>
      <c r="O138" s="17" t="str">
        <f t="shared" si="9"/>
        <v/>
      </c>
    </row>
    <row r="139" spans="2:15" x14ac:dyDescent="0.2">
      <c r="B139" s="41"/>
      <c r="C139" s="1" t="str">
        <f>IF(B139="","",VLOOKUP(B139,'base élèves'!$A$2:$D$525,2))</f>
        <v/>
      </c>
      <c r="D139" s="1" t="str">
        <f>IF(B139="","",VLOOKUP(B139,'base élèves'!$A$2:$D$525,3))</f>
        <v/>
      </c>
      <c r="E139" s="1" t="str">
        <f>IF(B139="","",VLOOKUP(B139,'base élèves'!$A$2:$D$525,4))</f>
        <v/>
      </c>
      <c r="F139" s="17" t="str">
        <f t="shared" si="10"/>
        <v/>
      </c>
      <c r="G139" s="17" t="str">
        <f t="shared" si="10"/>
        <v/>
      </c>
      <c r="H139" s="17" t="str">
        <f t="shared" si="10"/>
        <v/>
      </c>
      <c r="I139" s="17" t="str">
        <f t="shared" si="10"/>
        <v/>
      </c>
      <c r="J139" s="17" t="str">
        <f t="shared" si="10"/>
        <v/>
      </c>
      <c r="K139" s="17" t="str">
        <f t="shared" si="9"/>
        <v/>
      </c>
      <c r="L139" s="17" t="str">
        <f t="shared" si="9"/>
        <v/>
      </c>
      <c r="M139" s="17" t="str">
        <f t="shared" si="9"/>
        <v/>
      </c>
      <c r="N139" s="17" t="str">
        <f t="shared" si="9"/>
        <v/>
      </c>
      <c r="O139" s="17" t="str">
        <f t="shared" si="9"/>
        <v/>
      </c>
    </row>
    <row r="140" spans="2:15" x14ac:dyDescent="0.2">
      <c r="B140" s="41"/>
      <c r="C140" s="1" t="str">
        <f>IF(B140="","",VLOOKUP(B140,'base élèves'!$A$2:$D$525,2))</f>
        <v/>
      </c>
      <c r="D140" s="1" t="str">
        <f>IF(B140="","",VLOOKUP(B140,'base élèves'!$A$2:$D$525,3))</f>
        <v/>
      </c>
      <c r="E140" s="1" t="str">
        <f>IF(B140="","",VLOOKUP(B140,'base élèves'!$A$2:$D$525,4))</f>
        <v/>
      </c>
      <c r="F140" s="17" t="str">
        <f t="shared" si="10"/>
        <v/>
      </c>
      <c r="G140" s="17" t="str">
        <f t="shared" si="10"/>
        <v/>
      </c>
      <c r="H140" s="17" t="str">
        <f t="shared" si="10"/>
        <v/>
      </c>
      <c r="I140" s="17" t="str">
        <f t="shared" si="10"/>
        <v/>
      </c>
      <c r="J140" s="17" t="str">
        <f t="shared" si="10"/>
        <v/>
      </c>
      <c r="K140" s="17" t="str">
        <f t="shared" si="9"/>
        <v/>
      </c>
      <c r="L140" s="17" t="str">
        <f t="shared" si="9"/>
        <v/>
      </c>
      <c r="M140" s="17" t="str">
        <f t="shared" si="9"/>
        <v/>
      </c>
      <c r="N140" s="17" t="str">
        <f t="shared" si="9"/>
        <v/>
      </c>
      <c r="O140" s="17" t="str">
        <f t="shared" si="9"/>
        <v/>
      </c>
    </row>
    <row r="141" spans="2:15" x14ac:dyDescent="0.2">
      <c r="B141" s="41"/>
      <c r="C141" s="1" t="str">
        <f>IF(B141="","",VLOOKUP(B141,'base élèves'!$A$2:$D$525,2))</f>
        <v/>
      </c>
      <c r="D141" s="1" t="str">
        <f>IF(B141="","",VLOOKUP(B141,'base élèves'!$A$2:$D$525,3))</f>
        <v/>
      </c>
      <c r="E141" s="1" t="str">
        <f>IF(B141="","",VLOOKUP(B141,'base élèves'!$A$2:$D$525,4))</f>
        <v/>
      </c>
      <c r="F141" s="17" t="str">
        <f t="shared" si="10"/>
        <v/>
      </c>
      <c r="G141" s="17" t="str">
        <f t="shared" si="10"/>
        <v/>
      </c>
      <c r="H141" s="17" t="str">
        <f t="shared" si="10"/>
        <v/>
      </c>
      <c r="I141" s="17" t="str">
        <f t="shared" si="10"/>
        <v/>
      </c>
      <c r="J141" s="17" t="str">
        <f t="shared" si="10"/>
        <v/>
      </c>
      <c r="K141" s="17" t="str">
        <f t="shared" si="9"/>
        <v/>
      </c>
      <c r="L141" s="17" t="str">
        <f t="shared" si="9"/>
        <v/>
      </c>
      <c r="M141" s="17" t="str">
        <f t="shared" si="9"/>
        <v/>
      </c>
      <c r="N141" s="17" t="str">
        <f t="shared" si="9"/>
        <v/>
      </c>
      <c r="O141" s="17" t="str">
        <f t="shared" si="9"/>
        <v/>
      </c>
    </row>
    <row r="142" spans="2:15" x14ac:dyDescent="0.2">
      <c r="B142" s="41"/>
      <c r="C142" s="1" t="str">
        <f>IF(B142="","",VLOOKUP(B142,'base élèves'!$A$2:$D$525,2))</f>
        <v/>
      </c>
      <c r="D142" s="1" t="str">
        <f>IF(B142="","",VLOOKUP(B142,'base élèves'!$A$2:$D$525,3))</f>
        <v/>
      </c>
      <c r="E142" s="1" t="str">
        <f>IF(B142="","",VLOOKUP(B142,'base élèves'!$A$2:$D$525,4))</f>
        <v/>
      </c>
      <c r="F142" s="17" t="str">
        <f t="shared" si="10"/>
        <v/>
      </c>
      <c r="G142" s="17" t="str">
        <f t="shared" si="10"/>
        <v/>
      </c>
      <c r="H142" s="17" t="str">
        <f t="shared" si="10"/>
        <v/>
      </c>
      <c r="I142" s="17" t="str">
        <f t="shared" si="10"/>
        <v/>
      </c>
      <c r="J142" s="17" t="str">
        <f t="shared" si="10"/>
        <v/>
      </c>
      <c r="K142" s="17" t="str">
        <f t="shared" si="9"/>
        <v/>
      </c>
      <c r="L142" s="17" t="str">
        <f t="shared" si="9"/>
        <v/>
      </c>
      <c r="M142" s="17" t="str">
        <f t="shared" si="9"/>
        <v/>
      </c>
      <c r="N142" s="17" t="str">
        <f t="shared" si="9"/>
        <v/>
      </c>
      <c r="O142" s="17" t="str">
        <f t="shared" si="9"/>
        <v/>
      </c>
    </row>
    <row r="143" spans="2:15" x14ac:dyDescent="0.2">
      <c r="B143" s="41"/>
      <c r="C143" s="1" t="str">
        <f>IF(B143="","",VLOOKUP(B143,'base élèves'!$A$2:$D$525,2))</f>
        <v/>
      </c>
      <c r="D143" s="1" t="str">
        <f>IF(B143="","",VLOOKUP(B143,'base élèves'!$A$2:$D$525,3))</f>
        <v/>
      </c>
      <c r="E143" s="1" t="str">
        <f>IF(B143="","",VLOOKUP(B143,'base élèves'!$A$2:$D$525,4))</f>
        <v/>
      </c>
      <c r="F143" s="17" t="str">
        <f t="shared" si="10"/>
        <v/>
      </c>
      <c r="G143" s="17" t="str">
        <f t="shared" si="10"/>
        <v/>
      </c>
      <c r="H143" s="17" t="str">
        <f t="shared" si="10"/>
        <v/>
      </c>
      <c r="I143" s="17" t="str">
        <f t="shared" si="10"/>
        <v/>
      </c>
      <c r="J143" s="17" t="str">
        <f t="shared" si="10"/>
        <v/>
      </c>
      <c r="K143" s="17" t="str">
        <f t="shared" si="9"/>
        <v/>
      </c>
      <c r="L143" s="17" t="str">
        <f t="shared" si="9"/>
        <v/>
      </c>
      <c r="M143" s="17" t="str">
        <f t="shared" si="9"/>
        <v/>
      </c>
      <c r="N143" s="17" t="str">
        <f t="shared" si="9"/>
        <v/>
      </c>
      <c r="O143" s="17" t="str">
        <f t="shared" si="9"/>
        <v/>
      </c>
    </row>
    <row r="144" spans="2:15" x14ac:dyDescent="0.2">
      <c r="B144" s="41"/>
      <c r="C144" s="1" t="str">
        <f>IF(B144="","",VLOOKUP(B144,'base élèves'!$A$2:$D$525,2))</f>
        <v/>
      </c>
      <c r="D144" s="1" t="str">
        <f>IF(B144="","",VLOOKUP(B144,'base élèves'!$A$2:$D$525,3))</f>
        <v/>
      </c>
      <c r="E144" s="1" t="str">
        <f>IF(B144="","",VLOOKUP(B144,'base élèves'!$A$2:$D$525,4))</f>
        <v/>
      </c>
      <c r="F144" s="17" t="str">
        <f t="shared" si="10"/>
        <v/>
      </c>
      <c r="G144" s="17" t="str">
        <f t="shared" si="10"/>
        <v/>
      </c>
      <c r="H144" s="17" t="str">
        <f t="shared" si="10"/>
        <v/>
      </c>
      <c r="I144" s="17" t="str">
        <f t="shared" si="10"/>
        <v/>
      </c>
      <c r="J144" s="17" t="str">
        <f t="shared" si="10"/>
        <v/>
      </c>
      <c r="K144" s="17" t="str">
        <f t="shared" si="9"/>
        <v/>
      </c>
      <c r="L144" s="17" t="str">
        <f t="shared" si="9"/>
        <v/>
      </c>
      <c r="M144" s="17" t="str">
        <f t="shared" si="9"/>
        <v/>
      </c>
      <c r="N144" s="17" t="str">
        <f t="shared" si="9"/>
        <v/>
      </c>
      <c r="O144" s="17" t="str">
        <f t="shared" si="9"/>
        <v/>
      </c>
    </row>
    <row r="145" spans="2:15" x14ac:dyDescent="0.2">
      <c r="B145" s="41"/>
      <c r="C145" s="1" t="str">
        <f>IF(B145="","",VLOOKUP(B145,'base élèves'!$A$2:$D$525,2))</f>
        <v/>
      </c>
      <c r="D145" s="1" t="str">
        <f>IF(B145="","",VLOOKUP(B145,'base élèves'!$A$2:$D$525,3))</f>
        <v/>
      </c>
      <c r="E145" s="1" t="str">
        <f>IF(B145="","",VLOOKUP(B145,'base élèves'!$A$2:$D$525,4))</f>
        <v/>
      </c>
      <c r="F145" s="17" t="str">
        <f t="shared" si="10"/>
        <v/>
      </c>
      <c r="G145" s="17" t="str">
        <f t="shared" si="10"/>
        <v/>
      </c>
      <c r="H145" s="17" t="str">
        <f t="shared" si="10"/>
        <v/>
      </c>
      <c r="I145" s="17" t="str">
        <f t="shared" si="10"/>
        <v/>
      </c>
      <c r="J145" s="17" t="str">
        <f t="shared" si="10"/>
        <v/>
      </c>
      <c r="K145" s="17" t="str">
        <f t="shared" si="9"/>
        <v/>
      </c>
      <c r="L145" s="17" t="str">
        <f t="shared" si="9"/>
        <v/>
      </c>
      <c r="M145" s="17" t="str">
        <f t="shared" si="9"/>
        <v/>
      </c>
      <c r="N145" s="17" t="str">
        <f t="shared" si="9"/>
        <v/>
      </c>
      <c r="O145" s="17" t="str">
        <f t="shared" si="9"/>
        <v/>
      </c>
    </row>
    <row r="146" spans="2:15" x14ac:dyDescent="0.2">
      <c r="B146" s="41"/>
      <c r="C146" s="1" t="str">
        <f>IF(B146="","",VLOOKUP(B146,'base élèves'!$A$2:$D$525,2))</f>
        <v/>
      </c>
      <c r="D146" s="1" t="str">
        <f>IF(B146="","",VLOOKUP(B146,'base élèves'!$A$2:$D$525,3))</f>
        <v/>
      </c>
      <c r="E146" s="1" t="str">
        <f>IF(B146="","",VLOOKUP(B146,'base élèves'!$A$2:$D$525,4))</f>
        <v/>
      </c>
      <c r="F146" s="17" t="str">
        <f t="shared" si="10"/>
        <v/>
      </c>
      <c r="G146" s="17" t="str">
        <f t="shared" si="10"/>
        <v/>
      </c>
      <c r="H146" s="17" t="str">
        <f t="shared" si="10"/>
        <v/>
      </c>
      <c r="I146" s="17" t="str">
        <f t="shared" si="10"/>
        <v/>
      </c>
      <c r="J146" s="17" t="str">
        <f t="shared" si="10"/>
        <v/>
      </c>
      <c r="K146" s="17" t="str">
        <f t="shared" si="9"/>
        <v/>
      </c>
      <c r="L146" s="17" t="str">
        <f t="shared" si="9"/>
        <v/>
      </c>
      <c r="M146" s="17" t="str">
        <f t="shared" si="9"/>
        <v/>
      </c>
      <c r="N146" s="17" t="str">
        <f t="shared" si="9"/>
        <v/>
      </c>
      <c r="O146" s="17" t="str">
        <f t="shared" si="9"/>
        <v/>
      </c>
    </row>
    <row r="147" spans="2:15" x14ac:dyDescent="0.2">
      <c r="B147" s="41"/>
      <c r="C147" s="1" t="str">
        <f>IF(B147="","",VLOOKUP(B147,'base élèves'!$A$2:$D$525,2))</f>
        <v/>
      </c>
      <c r="D147" s="1" t="str">
        <f>IF(B147="","",VLOOKUP(B147,'base élèves'!$A$2:$D$525,3))</f>
        <v/>
      </c>
      <c r="E147" s="1" t="str">
        <f>IF(B147="","",VLOOKUP(B147,'base élèves'!$A$2:$D$525,4))</f>
        <v/>
      </c>
      <c r="F147" s="17" t="str">
        <f t="shared" si="10"/>
        <v/>
      </c>
      <c r="G147" s="17" t="str">
        <f t="shared" si="10"/>
        <v/>
      </c>
      <c r="H147" s="17" t="str">
        <f t="shared" si="10"/>
        <v/>
      </c>
      <c r="I147" s="17" t="str">
        <f t="shared" si="10"/>
        <v/>
      </c>
      <c r="J147" s="17" t="str">
        <f t="shared" si="10"/>
        <v/>
      </c>
      <c r="K147" s="17" t="str">
        <f t="shared" si="9"/>
        <v/>
      </c>
      <c r="L147" s="17" t="str">
        <f t="shared" si="9"/>
        <v/>
      </c>
      <c r="M147" s="17" t="str">
        <f t="shared" si="9"/>
        <v/>
      </c>
      <c r="N147" s="17" t="str">
        <f t="shared" si="9"/>
        <v/>
      </c>
      <c r="O147" s="17" t="str">
        <f t="shared" si="9"/>
        <v/>
      </c>
    </row>
    <row r="148" spans="2:15" x14ac:dyDescent="0.2">
      <c r="B148" s="41"/>
      <c r="C148" s="1" t="str">
        <f>IF(B148="","",VLOOKUP(B148,'base élèves'!$A$2:$D$525,2))</f>
        <v/>
      </c>
      <c r="D148" s="1" t="str">
        <f>IF(B148="","",VLOOKUP(B148,'base élèves'!$A$2:$D$525,3))</f>
        <v/>
      </c>
      <c r="E148" s="1" t="str">
        <f>IF(B148="","",VLOOKUP(B148,'base élèves'!$A$2:$D$525,4))</f>
        <v/>
      </c>
      <c r="F148" s="17" t="str">
        <f t="shared" si="10"/>
        <v/>
      </c>
      <c r="G148" s="17" t="str">
        <f t="shared" si="10"/>
        <v/>
      </c>
      <c r="H148" s="17" t="str">
        <f t="shared" si="10"/>
        <v/>
      </c>
      <c r="I148" s="17" t="str">
        <f t="shared" si="10"/>
        <v/>
      </c>
      <c r="J148" s="17" t="str">
        <f t="shared" si="10"/>
        <v/>
      </c>
      <c r="K148" s="17" t="str">
        <f t="shared" si="9"/>
        <v/>
      </c>
      <c r="L148" s="17" t="str">
        <f t="shared" si="9"/>
        <v/>
      </c>
      <c r="M148" s="17" t="str">
        <f t="shared" si="9"/>
        <v/>
      </c>
      <c r="N148" s="17" t="str">
        <f t="shared" si="9"/>
        <v/>
      </c>
      <c r="O148" s="17" t="str">
        <f t="shared" si="9"/>
        <v/>
      </c>
    </row>
    <row r="149" spans="2:15" x14ac:dyDescent="0.2">
      <c r="B149" s="41"/>
      <c r="C149" s="1" t="str">
        <f>IF(B149="","",VLOOKUP(B149,'base élèves'!$A$2:$D$525,2))</f>
        <v/>
      </c>
      <c r="D149" s="1" t="str">
        <f>IF(B149="","",VLOOKUP(B149,'base élèves'!$A$2:$D$525,3))</f>
        <v/>
      </c>
      <c r="E149" s="1" t="str">
        <f>IF(B149="","",VLOOKUP(B149,'base élèves'!$A$2:$D$525,4))</f>
        <v/>
      </c>
      <c r="F149" s="17" t="str">
        <f t="shared" si="10"/>
        <v/>
      </c>
      <c r="G149" s="17" t="str">
        <f t="shared" si="10"/>
        <v/>
      </c>
      <c r="H149" s="17" t="str">
        <f t="shared" si="10"/>
        <v/>
      </c>
      <c r="I149" s="17" t="str">
        <f t="shared" si="10"/>
        <v/>
      </c>
      <c r="J149" s="17" t="str">
        <f t="shared" si="10"/>
        <v/>
      </c>
      <c r="K149" s="17" t="str">
        <f t="shared" si="9"/>
        <v/>
      </c>
      <c r="L149" s="17" t="str">
        <f t="shared" si="9"/>
        <v/>
      </c>
      <c r="M149" s="17" t="str">
        <f t="shared" si="9"/>
        <v/>
      </c>
      <c r="N149" s="17" t="str">
        <f t="shared" si="9"/>
        <v/>
      </c>
      <c r="O149" s="17" t="str">
        <f t="shared" si="9"/>
        <v/>
      </c>
    </row>
    <row r="150" spans="2:15" x14ac:dyDescent="0.2">
      <c r="B150" s="41"/>
      <c r="C150" s="1" t="str">
        <f>IF(B150="","",VLOOKUP(B150,'base élèves'!$A$2:$D$525,2))</f>
        <v/>
      </c>
      <c r="D150" s="1" t="str">
        <f>IF(B150="","",VLOOKUP(B150,'base élèves'!$A$2:$D$525,3))</f>
        <v/>
      </c>
      <c r="E150" s="1" t="str">
        <f>IF(B150="","",VLOOKUP(B150,'base élèves'!$A$2:$D$525,4))</f>
        <v/>
      </c>
      <c r="F150" s="17" t="str">
        <f t="shared" si="10"/>
        <v/>
      </c>
      <c r="G150" s="17" t="str">
        <f t="shared" si="10"/>
        <v/>
      </c>
      <c r="H150" s="17" t="str">
        <f t="shared" si="10"/>
        <v/>
      </c>
      <c r="I150" s="17" t="str">
        <f t="shared" si="10"/>
        <v/>
      </c>
      <c r="J150" s="17" t="str">
        <f t="shared" si="10"/>
        <v/>
      </c>
      <c r="K150" s="17" t="str">
        <f t="shared" si="9"/>
        <v/>
      </c>
      <c r="L150" s="17" t="str">
        <f t="shared" si="9"/>
        <v/>
      </c>
      <c r="M150" s="17" t="str">
        <f t="shared" si="9"/>
        <v/>
      </c>
      <c r="N150" s="17" t="str">
        <f t="shared" si="9"/>
        <v/>
      </c>
      <c r="O150" s="17" t="str">
        <f t="shared" si="9"/>
        <v/>
      </c>
    </row>
    <row r="151" spans="2:15" x14ac:dyDescent="0.2">
      <c r="B151" s="41"/>
      <c r="C151" s="1" t="str">
        <f>IF(B151="","",VLOOKUP(B151,'base élèves'!$A$2:$D$525,2))</f>
        <v/>
      </c>
      <c r="D151" s="1" t="str">
        <f>IF(B151="","",VLOOKUP(B151,'base élèves'!$A$2:$D$525,3))</f>
        <v/>
      </c>
      <c r="E151" s="1" t="str">
        <f>IF(B151="","",VLOOKUP(B151,'base élèves'!$A$2:$D$525,4))</f>
        <v/>
      </c>
      <c r="F151" s="17" t="str">
        <f t="shared" si="10"/>
        <v/>
      </c>
      <c r="G151" s="17" t="str">
        <f t="shared" si="10"/>
        <v/>
      </c>
      <c r="H151" s="17" t="str">
        <f t="shared" si="10"/>
        <v/>
      </c>
      <c r="I151" s="17" t="str">
        <f t="shared" si="10"/>
        <v/>
      </c>
      <c r="J151" s="17" t="str">
        <f t="shared" si="10"/>
        <v/>
      </c>
      <c r="K151" s="17" t="str">
        <f t="shared" si="9"/>
        <v/>
      </c>
      <c r="L151" s="17" t="str">
        <f t="shared" si="9"/>
        <v/>
      </c>
      <c r="M151" s="17" t="str">
        <f t="shared" si="9"/>
        <v/>
      </c>
      <c r="N151" s="17" t="str">
        <f t="shared" si="9"/>
        <v/>
      </c>
      <c r="O151" s="17" t="str">
        <f t="shared" si="9"/>
        <v/>
      </c>
    </row>
    <row r="152" spans="2:15" x14ac:dyDescent="0.2">
      <c r="B152" s="41"/>
      <c r="C152" s="1" t="str">
        <f>IF(B152="","",VLOOKUP(B152,'base élèves'!$A$2:$D$525,2))</f>
        <v/>
      </c>
      <c r="D152" s="1" t="str">
        <f>IF(B152="","",VLOOKUP(B152,'base élèves'!$A$2:$D$525,3))</f>
        <v/>
      </c>
      <c r="E152" s="1" t="str">
        <f>IF(B152="","",VLOOKUP(B152,'base élèves'!$A$2:$D$525,4))</f>
        <v/>
      </c>
      <c r="F152" s="17" t="str">
        <f t="shared" si="10"/>
        <v/>
      </c>
      <c r="G152" s="17" t="str">
        <f t="shared" si="10"/>
        <v/>
      </c>
      <c r="H152" s="17" t="str">
        <f t="shared" si="10"/>
        <v/>
      </c>
      <c r="I152" s="17" t="str">
        <f t="shared" si="10"/>
        <v/>
      </c>
      <c r="J152" s="17" t="str">
        <f t="shared" si="10"/>
        <v/>
      </c>
      <c r="K152" s="17" t="str">
        <f t="shared" si="9"/>
        <v/>
      </c>
      <c r="L152" s="17" t="str">
        <f t="shared" si="9"/>
        <v/>
      </c>
      <c r="M152" s="17" t="str">
        <f t="shared" si="9"/>
        <v/>
      </c>
      <c r="N152" s="17" t="str">
        <f t="shared" si="9"/>
        <v/>
      </c>
      <c r="O152" s="17" t="str">
        <f t="shared" si="9"/>
        <v/>
      </c>
    </row>
    <row r="153" spans="2:15" x14ac:dyDescent="0.2">
      <c r="B153" s="41"/>
      <c r="C153" s="1" t="str">
        <f>IF(B153="","",VLOOKUP(B153,'base élèves'!$A$2:$D$525,2))</f>
        <v/>
      </c>
      <c r="D153" s="1" t="str">
        <f>IF(B153="","",VLOOKUP(B153,'base élèves'!$A$2:$D$525,3))</f>
        <v/>
      </c>
      <c r="E153" s="1" t="str">
        <f>IF(B153="","",VLOOKUP(B153,'base élèves'!$A$2:$D$525,4))</f>
        <v/>
      </c>
      <c r="F153" s="17" t="str">
        <f t="shared" si="10"/>
        <v/>
      </c>
      <c r="G153" s="17" t="str">
        <f t="shared" si="10"/>
        <v/>
      </c>
      <c r="H153" s="17" t="str">
        <f t="shared" si="10"/>
        <v/>
      </c>
      <c r="I153" s="17" t="str">
        <f t="shared" si="10"/>
        <v/>
      </c>
      <c r="J153" s="17" t="str">
        <f t="shared" si="10"/>
        <v/>
      </c>
      <c r="K153" s="17" t="str">
        <f t="shared" ref="K153:O203" si="11">IF($E153=K$9,$A153,"")</f>
        <v/>
      </c>
      <c r="L153" s="17" t="str">
        <f t="shared" si="11"/>
        <v/>
      </c>
      <c r="M153" s="17" t="str">
        <f t="shared" si="11"/>
        <v/>
      </c>
      <c r="N153" s="17" t="str">
        <f t="shared" si="11"/>
        <v/>
      </c>
      <c r="O153" s="17" t="str">
        <f t="shared" si="11"/>
        <v/>
      </c>
    </row>
    <row r="154" spans="2:15" x14ac:dyDescent="0.2">
      <c r="B154" s="41"/>
      <c r="C154" s="1" t="str">
        <f>IF(B154="","",VLOOKUP(B154,'base élèves'!$A$2:$D$525,2))</f>
        <v/>
      </c>
      <c r="D154" s="1" t="str">
        <f>IF(B154="","",VLOOKUP(B154,'base élèves'!$A$2:$D$525,3))</f>
        <v/>
      </c>
      <c r="E154" s="1" t="str">
        <f>IF(B154="","",VLOOKUP(B154,'base élèves'!$A$2:$D$525,4))</f>
        <v/>
      </c>
      <c r="F154" s="17" t="str">
        <f t="shared" ref="F154:J204" si="12">IF($E154=F$9,$A154,"")</f>
        <v/>
      </c>
      <c r="G154" s="17" t="str">
        <f t="shared" si="12"/>
        <v/>
      </c>
      <c r="H154" s="17" t="str">
        <f t="shared" si="12"/>
        <v/>
      </c>
      <c r="I154" s="17" t="str">
        <f t="shared" si="12"/>
        <v/>
      </c>
      <c r="J154" s="17" t="str">
        <f t="shared" si="12"/>
        <v/>
      </c>
      <c r="K154" s="17" t="str">
        <f t="shared" si="11"/>
        <v/>
      </c>
      <c r="L154" s="17" t="str">
        <f t="shared" si="11"/>
        <v/>
      </c>
      <c r="M154" s="17" t="str">
        <f t="shared" si="11"/>
        <v/>
      </c>
      <c r="N154" s="17" t="str">
        <f t="shared" si="11"/>
        <v/>
      </c>
      <c r="O154" s="17" t="str">
        <f t="shared" si="11"/>
        <v/>
      </c>
    </row>
    <row r="155" spans="2:15" x14ac:dyDescent="0.2">
      <c r="B155" s="41"/>
      <c r="C155" s="1" t="str">
        <f>IF(B155="","",VLOOKUP(B155,'base élèves'!$A$2:$D$525,2))</f>
        <v/>
      </c>
      <c r="D155" s="1" t="str">
        <f>IF(B155="","",VLOOKUP(B155,'base élèves'!$A$2:$D$525,3))</f>
        <v/>
      </c>
      <c r="E155" s="1" t="str">
        <f>IF(B155="","",VLOOKUP(B155,'base élèves'!$A$2:$D$525,4))</f>
        <v/>
      </c>
      <c r="F155" s="17" t="str">
        <f t="shared" si="12"/>
        <v/>
      </c>
      <c r="G155" s="17" t="str">
        <f t="shared" si="12"/>
        <v/>
      </c>
      <c r="H155" s="17" t="str">
        <f t="shared" si="12"/>
        <v/>
      </c>
      <c r="I155" s="17" t="str">
        <f t="shared" si="12"/>
        <v/>
      </c>
      <c r="J155" s="17" t="str">
        <f t="shared" si="12"/>
        <v/>
      </c>
      <c r="K155" s="17" t="str">
        <f t="shared" si="11"/>
        <v/>
      </c>
      <c r="L155" s="17" t="str">
        <f t="shared" si="11"/>
        <v/>
      </c>
      <c r="M155" s="17" t="str">
        <f t="shared" si="11"/>
        <v/>
      </c>
      <c r="N155" s="17" t="str">
        <f t="shared" si="11"/>
        <v/>
      </c>
      <c r="O155" s="17" t="str">
        <f t="shared" si="11"/>
        <v/>
      </c>
    </row>
    <row r="156" spans="2:15" x14ac:dyDescent="0.2">
      <c r="B156" s="41"/>
      <c r="C156" s="1" t="str">
        <f>IF(B156="","",VLOOKUP(B156,'base élèves'!$A$2:$D$525,2))</f>
        <v/>
      </c>
      <c r="D156" s="1" t="str">
        <f>IF(B156="","",VLOOKUP(B156,'base élèves'!$A$2:$D$525,3))</f>
        <v/>
      </c>
      <c r="E156" s="1" t="str">
        <f>IF(B156="","",VLOOKUP(B156,'base élèves'!$A$2:$D$525,4))</f>
        <v/>
      </c>
      <c r="F156" s="17" t="str">
        <f t="shared" si="12"/>
        <v/>
      </c>
      <c r="G156" s="17" t="str">
        <f t="shared" si="12"/>
        <v/>
      </c>
      <c r="H156" s="17" t="str">
        <f t="shared" si="12"/>
        <v/>
      </c>
      <c r="I156" s="17" t="str">
        <f t="shared" si="12"/>
        <v/>
      </c>
      <c r="J156" s="17" t="str">
        <f t="shared" si="12"/>
        <v/>
      </c>
      <c r="K156" s="17" t="str">
        <f t="shared" si="11"/>
        <v/>
      </c>
      <c r="L156" s="17" t="str">
        <f t="shared" si="11"/>
        <v/>
      </c>
      <c r="M156" s="17" t="str">
        <f t="shared" si="11"/>
        <v/>
      </c>
      <c r="N156" s="17" t="str">
        <f t="shared" si="11"/>
        <v/>
      </c>
      <c r="O156" s="17" t="str">
        <f t="shared" si="11"/>
        <v/>
      </c>
    </row>
    <row r="157" spans="2:15" x14ac:dyDescent="0.2">
      <c r="B157" s="41"/>
      <c r="C157" s="1" t="str">
        <f>IF(B157="","",VLOOKUP(B157,'base élèves'!$A$2:$D$525,2))</f>
        <v/>
      </c>
      <c r="D157" s="1" t="str">
        <f>IF(B157="","",VLOOKUP(B157,'base élèves'!$A$2:$D$525,3))</f>
        <v/>
      </c>
      <c r="E157" s="1" t="str">
        <f>IF(B157="","",VLOOKUP(B157,'base élèves'!$A$2:$D$525,4))</f>
        <v/>
      </c>
      <c r="F157" s="17" t="str">
        <f t="shared" si="12"/>
        <v/>
      </c>
      <c r="G157" s="17" t="str">
        <f t="shared" si="12"/>
        <v/>
      </c>
      <c r="H157" s="17" t="str">
        <f t="shared" si="12"/>
        <v/>
      </c>
      <c r="I157" s="17" t="str">
        <f t="shared" si="12"/>
        <v/>
      </c>
      <c r="J157" s="17" t="str">
        <f t="shared" si="12"/>
        <v/>
      </c>
      <c r="K157" s="17" t="str">
        <f t="shared" si="11"/>
        <v/>
      </c>
      <c r="L157" s="17" t="str">
        <f t="shared" si="11"/>
        <v/>
      </c>
      <c r="M157" s="17" t="str">
        <f t="shared" si="11"/>
        <v/>
      </c>
      <c r="N157" s="17" t="str">
        <f t="shared" si="11"/>
        <v/>
      </c>
      <c r="O157" s="17" t="str">
        <f t="shared" si="11"/>
        <v/>
      </c>
    </row>
    <row r="158" spans="2:15" x14ac:dyDescent="0.2">
      <c r="B158" s="41"/>
      <c r="C158" s="1" t="str">
        <f>IF(B158="","",VLOOKUP(B158,'base élèves'!$A$2:$D$525,2))</f>
        <v/>
      </c>
      <c r="D158" s="1" t="str">
        <f>IF(B158="","",VLOOKUP(B158,'base élèves'!$A$2:$D$525,3))</f>
        <v/>
      </c>
      <c r="E158" s="1" t="str">
        <f>IF(B158="","",VLOOKUP(B158,'base élèves'!$A$2:$D$525,4))</f>
        <v/>
      </c>
      <c r="F158" s="17" t="str">
        <f t="shared" si="12"/>
        <v/>
      </c>
      <c r="G158" s="17" t="str">
        <f t="shared" si="12"/>
        <v/>
      </c>
      <c r="H158" s="17" t="str">
        <f t="shared" si="12"/>
        <v/>
      </c>
      <c r="I158" s="17" t="str">
        <f t="shared" si="12"/>
        <v/>
      </c>
      <c r="J158" s="17" t="str">
        <f t="shared" si="12"/>
        <v/>
      </c>
      <c r="K158" s="17" t="str">
        <f t="shared" si="11"/>
        <v/>
      </c>
      <c r="L158" s="17" t="str">
        <f t="shared" si="11"/>
        <v/>
      </c>
      <c r="M158" s="17" t="str">
        <f t="shared" si="11"/>
        <v/>
      </c>
      <c r="N158" s="17" t="str">
        <f t="shared" si="11"/>
        <v/>
      </c>
      <c r="O158" s="17" t="str">
        <f t="shared" si="11"/>
        <v/>
      </c>
    </row>
    <row r="159" spans="2:15" x14ac:dyDescent="0.2">
      <c r="B159" s="41"/>
      <c r="C159" s="1" t="str">
        <f>IF(B159="","",VLOOKUP(B159,'base élèves'!$A$2:$D$525,2))</f>
        <v/>
      </c>
      <c r="D159" s="1" t="str">
        <f>IF(B159="","",VLOOKUP(B159,'base élèves'!$A$2:$D$525,3))</f>
        <v/>
      </c>
      <c r="E159" s="1" t="str">
        <f>IF(B159="","",VLOOKUP(B159,'base élèves'!$A$2:$D$525,4))</f>
        <v/>
      </c>
      <c r="F159" s="17" t="str">
        <f t="shared" si="12"/>
        <v/>
      </c>
      <c r="G159" s="17" t="str">
        <f t="shared" si="12"/>
        <v/>
      </c>
      <c r="H159" s="17" t="str">
        <f t="shared" si="12"/>
        <v/>
      </c>
      <c r="I159" s="17" t="str">
        <f t="shared" si="12"/>
        <v/>
      </c>
      <c r="J159" s="17" t="str">
        <f t="shared" si="12"/>
        <v/>
      </c>
      <c r="K159" s="17" t="str">
        <f t="shared" si="11"/>
        <v/>
      </c>
      <c r="L159" s="17" t="str">
        <f t="shared" si="11"/>
        <v/>
      </c>
      <c r="M159" s="17" t="str">
        <f t="shared" si="11"/>
        <v/>
      </c>
      <c r="N159" s="17" t="str">
        <f t="shared" si="11"/>
        <v/>
      </c>
      <c r="O159" s="17" t="str">
        <f t="shared" si="11"/>
        <v/>
      </c>
    </row>
    <row r="160" spans="2:15" x14ac:dyDescent="0.2">
      <c r="B160" s="41"/>
      <c r="C160" s="1" t="str">
        <f>IF(B160="","",VLOOKUP(B160,'base élèves'!$A$2:$D$525,2))</f>
        <v/>
      </c>
      <c r="D160" s="1" t="str">
        <f>IF(B160="","",VLOOKUP(B160,'base élèves'!$A$2:$D$525,3))</f>
        <v/>
      </c>
      <c r="E160" s="1" t="str">
        <f>IF(B160="","",VLOOKUP(B160,'base élèves'!$A$2:$D$525,4))</f>
        <v/>
      </c>
      <c r="F160" s="17" t="str">
        <f t="shared" si="12"/>
        <v/>
      </c>
      <c r="G160" s="17" t="str">
        <f t="shared" si="12"/>
        <v/>
      </c>
      <c r="H160" s="17" t="str">
        <f t="shared" si="12"/>
        <v/>
      </c>
      <c r="I160" s="17" t="str">
        <f t="shared" si="12"/>
        <v/>
      </c>
      <c r="J160" s="17" t="str">
        <f t="shared" si="12"/>
        <v/>
      </c>
      <c r="K160" s="17" t="str">
        <f t="shared" si="11"/>
        <v/>
      </c>
      <c r="L160" s="17" t="str">
        <f t="shared" si="11"/>
        <v/>
      </c>
      <c r="M160" s="17" t="str">
        <f t="shared" si="11"/>
        <v/>
      </c>
      <c r="N160" s="17" t="str">
        <f t="shared" si="11"/>
        <v/>
      </c>
      <c r="O160" s="17" t="str">
        <f t="shared" si="11"/>
        <v/>
      </c>
    </row>
    <row r="161" spans="2:15" x14ac:dyDescent="0.2">
      <c r="B161" s="41"/>
      <c r="C161" s="1" t="str">
        <f>IF(B161="","",VLOOKUP(B161,'base élèves'!$A$2:$D$525,2))</f>
        <v/>
      </c>
      <c r="D161" s="1" t="str">
        <f>IF(B161="","",VLOOKUP(B161,'base élèves'!$A$2:$D$525,3))</f>
        <v/>
      </c>
      <c r="E161" s="1" t="str">
        <f>IF(B161="","",VLOOKUP(B161,'base élèves'!$A$2:$D$525,4))</f>
        <v/>
      </c>
      <c r="F161" s="17" t="str">
        <f t="shared" si="12"/>
        <v/>
      </c>
      <c r="G161" s="17" t="str">
        <f t="shared" si="12"/>
        <v/>
      </c>
      <c r="H161" s="17" t="str">
        <f t="shared" si="12"/>
        <v/>
      </c>
      <c r="I161" s="17" t="str">
        <f t="shared" si="12"/>
        <v/>
      </c>
      <c r="J161" s="17" t="str">
        <f t="shared" si="12"/>
        <v/>
      </c>
      <c r="K161" s="17" t="str">
        <f t="shared" si="11"/>
        <v/>
      </c>
      <c r="L161" s="17" t="str">
        <f t="shared" si="11"/>
        <v/>
      </c>
      <c r="M161" s="17" t="str">
        <f t="shared" si="11"/>
        <v/>
      </c>
      <c r="N161" s="17" t="str">
        <f t="shared" si="11"/>
        <v/>
      </c>
      <c r="O161" s="17" t="str">
        <f t="shared" si="11"/>
        <v/>
      </c>
    </row>
    <row r="162" spans="2:15" x14ac:dyDescent="0.2">
      <c r="B162" s="41"/>
      <c r="C162" s="1" t="str">
        <f>IF(B162="","",VLOOKUP(B162,'base élèves'!$A$2:$D$525,2))</f>
        <v/>
      </c>
      <c r="D162" s="1" t="str">
        <f>IF(B162="","",VLOOKUP(B162,'base élèves'!$A$2:$D$525,3))</f>
        <v/>
      </c>
      <c r="E162" s="1" t="str">
        <f>IF(B162="","",VLOOKUP(B162,'base élèves'!$A$2:$D$525,4))</f>
        <v/>
      </c>
      <c r="F162" s="17" t="str">
        <f t="shared" si="12"/>
        <v/>
      </c>
      <c r="G162" s="17" t="str">
        <f t="shared" si="12"/>
        <v/>
      </c>
      <c r="H162" s="17" t="str">
        <f t="shared" si="12"/>
        <v/>
      </c>
      <c r="I162" s="17" t="str">
        <f t="shared" si="12"/>
        <v/>
      </c>
      <c r="J162" s="17" t="str">
        <f t="shared" si="12"/>
        <v/>
      </c>
      <c r="K162" s="17" t="str">
        <f t="shared" si="11"/>
        <v/>
      </c>
      <c r="L162" s="17" t="str">
        <f t="shared" si="11"/>
        <v/>
      </c>
      <c r="M162" s="17" t="str">
        <f t="shared" si="11"/>
        <v/>
      </c>
      <c r="N162" s="17" t="str">
        <f t="shared" si="11"/>
        <v/>
      </c>
      <c r="O162" s="17" t="str">
        <f t="shared" si="11"/>
        <v/>
      </c>
    </row>
    <row r="163" spans="2:15" x14ac:dyDescent="0.2">
      <c r="B163" s="41"/>
      <c r="C163" s="1" t="str">
        <f>IF(B163="","",VLOOKUP(B163,'base élèves'!$A$2:$D$525,2))</f>
        <v/>
      </c>
      <c r="D163" s="1" t="str">
        <f>IF(B163="","",VLOOKUP(B163,'base élèves'!$A$2:$D$525,3))</f>
        <v/>
      </c>
      <c r="E163" s="1" t="str">
        <f>IF(B163="","",VLOOKUP(B163,'base élèves'!$A$2:$D$525,4))</f>
        <v/>
      </c>
      <c r="F163" s="17" t="str">
        <f t="shared" si="12"/>
        <v/>
      </c>
      <c r="G163" s="17" t="str">
        <f t="shared" si="12"/>
        <v/>
      </c>
      <c r="H163" s="17" t="str">
        <f t="shared" si="12"/>
        <v/>
      </c>
      <c r="I163" s="17" t="str">
        <f t="shared" si="12"/>
        <v/>
      </c>
      <c r="J163" s="17" t="str">
        <f t="shared" si="12"/>
        <v/>
      </c>
      <c r="K163" s="17" t="str">
        <f t="shared" si="11"/>
        <v/>
      </c>
      <c r="L163" s="17" t="str">
        <f t="shared" si="11"/>
        <v/>
      </c>
      <c r="M163" s="17" t="str">
        <f t="shared" si="11"/>
        <v/>
      </c>
      <c r="N163" s="17" t="str">
        <f t="shared" si="11"/>
        <v/>
      </c>
      <c r="O163" s="17" t="str">
        <f t="shared" si="11"/>
        <v/>
      </c>
    </row>
    <row r="164" spans="2:15" x14ac:dyDescent="0.2">
      <c r="B164" s="41"/>
      <c r="C164" s="1" t="str">
        <f>IF(B164="","",VLOOKUP(B164,'base élèves'!$A$2:$D$525,2))</f>
        <v/>
      </c>
      <c r="D164" s="1" t="str">
        <f>IF(B164="","",VLOOKUP(B164,'base élèves'!$A$2:$D$525,3))</f>
        <v/>
      </c>
      <c r="E164" s="1" t="str">
        <f>IF(B164="","",VLOOKUP(B164,'base élèves'!$A$2:$D$525,4))</f>
        <v/>
      </c>
      <c r="F164" s="17" t="str">
        <f t="shared" si="12"/>
        <v/>
      </c>
      <c r="G164" s="17" t="str">
        <f t="shared" si="12"/>
        <v/>
      </c>
      <c r="H164" s="17" t="str">
        <f t="shared" si="12"/>
        <v/>
      </c>
      <c r="I164" s="17" t="str">
        <f t="shared" si="12"/>
        <v/>
      </c>
      <c r="J164" s="17" t="str">
        <f t="shared" si="12"/>
        <v/>
      </c>
      <c r="K164" s="17" t="str">
        <f t="shared" si="11"/>
        <v/>
      </c>
      <c r="L164" s="17" t="str">
        <f t="shared" si="11"/>
        <v/>
      </c>
      <c r="M164" s="17" t="str">
        <f t="shared" si="11"/>
        <v/>
      </c>
      <c r="N164" s="17" t="str">
        <f t="shared" si="11"/>
        <v/>
      </c>
      <c r="O164" s="17" t="str">
        <f t="shared" si="11"/>
        <v/>
      </c>
    </row>
    <row r="165" spans="2:15" x14ac:dyDescent="0.2">
      <c r="B165" s="41"/>
      <c r="C165" s="1" t="str">
        <f>IF(B165="","",VLOOKUP(B165,'base élèves'!$A$2:$D$525,2))</f>
        <v/>
      </c>
      <c r="D165" s="1" t="str">
        <f>IF(B165="","",VLOOKUP(B165,'base élèves'!$A$2:$D$525,3))</f>
        <v/>
      </c>
      <c r="E165" s="1" t="str">
        <f>IF(B165="","",VLOOKUP(B165,'base élèves'!$A$2:$D$525,4))</f>
        <v/>
      </c>
      <c r="F165" s="17" t="str">
        <f t="shared" si="12"/>
        <v/>
      </c>
      <c r="G165" s="17" t="str">
        <f t="shared" si="12"/>
        <v/>
      </c>
      <c r="H165" s="17" t="str">
        <f t="shared" si="12"/>
        <v/>
      </c>
      <c r="I165" s="17" t="str">
        <f t="shared" si="12"/>
        <v/>
      </c>
      <c r="J165" s="17" t="str">
        <f t="shared" si="12"/>
        <v/>
      </c>
      <c r="K165" s="17" t="str">
        <f t="shared" si="11"/>
        <v/>
      </c>
      <c r="L165" s="17" t="str">
        <f t="shared" si="11"/>
        <v/>
      </c>
      <c r="M165" s="17" t="str">
        <f t="shared" si="11"/>
        <v/>
      </c>
      <c r="N165" s="17" t="str">
        <f t="shared" si="11"/>
        <v/>
      </c>
      <c r="O165" s="17" t="str">
        <f t="shared" si="11"/>
        <v/>
      </c>
    </row>
    <row r="166" spans="2:15" x14ac:dyDescent="0.2">
      <c r="B166" s="41"/>
      <c r="C166" s="1" t="str">
        <f>IF(B166="","",VLOOKUP(B166,'base élèves'!$A$2:$D$525,2))</f>
        <v/>
      </c>
      <c r="D166" s="1" t="str">
        <f>IF(B166="","",VLOOKUP(B166,'base élèves'!$A$2:$D$525,3))</f>
        <v/>
      </c>
      <c r="E166" s="1" t="str">
        <f>IF(B166="","",VLOOKUP(B166,'base élèves'!$A$2:$D$525,4))</f>
        <v/>
      </c>
      <c r="F166" s="17" t="str">
        <f t="shared" si="12"/>
        <v/>
      </c>
      <c r="G166" s="17" t="str">
        <f t="shared" si="12"/>
        <v/>
      </c>
      <c r="H166" s="17" t="str">
        <f t="shared" si="12"/>
        <v/>
      </c>
      <c r="I166" s="17" t="str">
        <f t="shared" si="12"/>
        <v/>
      </c>
      <c r="J166" s="17" t="str">
        <f t="shared" si="12"/>
        <v/>
      </c>
      <c r="K166" s="17" t="str">
        <f t="shared" si="11"/>
        <v/>
      </c>
      <c r="L166" s="17" t="str">
        <f t="shared" si="11"/>
        <v/>
      </c>
      <c r="M166" s="17" t="str">
        <f t="shared" si="11"/>
        <v/>
      </c>
      <c r="N166" s="17" t="str">
        <f t="shared" si="11"/>
        <v/>
      </c>
      <c r="O166" s="17" t="str">
        <f t="shared" si="11"/>
        <v/>
      </c>
    </row>
    <row r="167" spans="2:15" x14ac:dyDescent="0.2">
      <c r="B167" s="41"/>
      <c r="C167" s="1" t="str">
        <f>IF(B167="","",VLOOKUP(B167,'base élèves'!$A$2:$D$525,2))</f>
        <v/>
      </c>
      <c r="D167" s="1" t="str">
        <f>IF(B167="","",VLOOKUP(B167,'base élèves'!$A$2:$D$525,3))</f>
        <v/>
      </c>
      <c r="E167" s="1" t="str">
        <f>IF(B167="","",VLOOKUP(B167,'base élèves'!$A$2:$D$525,4))</f>
        <v/>
      </c>
      <c r="F167" s="17" t="str">
        <f t="shared" si="12"/>
        <v/>
      </c>
      <c r="G167" s="17" t="str">
        <f t="shared" si="12"/>
        <v/>
      </c>
      <c r="H167" s="17" t="str">
        <f t="shared" si="12"/>
        <v/>
      </c>
      <c r="I167" s="17" t="str">
        <f t="shared" si="12"/>
        <v/>
      </c>
      <c r="J167" s="17" t="str">
        <f t="shared" si="12"/>
        <v/>
      </c>
      <c r="K167" s="17" t="str">
        <f t="shared" si="11"/>
        <v/>
      </c>
      <c r="L167" s="17" t="str">
        <f t="shared" si="11"/>
        <v/>
      </c>
      <c r="M167" s="17" t="str">
        <f t="shared" si="11"/>
        <v/>
      </c>
      <c r="N167" s="17" t="str">
        <f t="shared" si="11"/>
        <v/>
      </c>
      <c r="O167" s="17" t="str">
        <f t="shared" si="11"/>
        <v/>
      </c>
    </row>
    <row r="168" spans="2:15" x14ac:dyDescent="0.2">
      <c r="B168" s="41"/>
      <c r="C168" s="1" t="str">
        <f>IF(B168="","",VLOOKUP(B168,'base élèves'!$A$2:$D$525,2))</f>
        <v/>
      </c>
      <c r="D168" s="1" t="str">
        <f>IF(B168="","",VLOOKUP(B168,'base élèves'!$A$2:$D$525,3))</f>
        <v/>
      </c>
      <c r="E168" s="1" t="str">
        <f>IF(B168="","",VLOOKUP(B168,'base élèves'!$A$2:$D$525,4))</f>
        <v/>
      </c>
      <c r="F168" s="17" t="str">
        <f t="shared" si="12"/>
        <v/>
      </c>
      <c r="G168" s="17" t="str">
        <f t="shared" si="12"/>
        <v/>
      </c>
      <c r="H168" s="17" t="str">
        <f t="shared" si="12"/>
        <v/>
      </c>
      <c r="I168" s="17" t="str">
        <f t="shared" si="12"/>
        <v/>
      </c>
      <c r="J168" s="17" t="str">
        <f t="shared" si="12"/>
        <v/>
      </c>
      <c r="K168" s="17" t="str">
        <f t="shared" si="11"/>
        <v/>
      </c>
      <c r="L168" s="17" t="str">
        <f t="shared" si="11"/>
        <v/>
      </c>
      <c r="M168" s="17" t="str">
        <f t="shared" si="11"/>
        <v/>
      </c>
      <c r="N168" s="17" t="str">
        <f t="shared" si="11"/>
        <v/>
      </c>
      <c r="O168" s="17" t="str">
        <f t="shared" si="11"/>
        <v/>
      </c>
    </row>
    <row r="169" spans="2:15" x14ac:dyDescent="0.2">
      <c r="B169" s="41"/>
      <c r="C169" s="1" t="str">
        <f>IF(B169="","",VLOOKUP(B169,'base élèves'!$A$2:$D$525,2))</f>
        <v/>
      </c>
      <c r="D169" s="1" t="str">
        <f>IF(B169="","",VLOOKUP(B169,'base élèves'!$A$2:$D$525,3))</f>
        <v/>
      </c>
      <c r="E169" s="1" t="str">
        <f>IF(B169="","",VLOOKUP(B169,'base élèves'!$A$2:$D$525,4))</f>
        <v/>
      </c>
      <c r="F169" s="17" t="str">
        <f t="shared" si="12"/>
        <v/>
      </c>
      <c r="G169" s="17" t="str">
        <f t="shared" si="12"/>
        <v/>
      </c>
      <c r="H169" s="17" t="str">
        <f t="shared" si="12"/>
        <v/>
      </c>
      <c r="I169" s="17" t="str">
        <f t="shared" si="12"/>
        <v/>
      </c>
      <c r="J169" s="17" t="str">
        <f t="shared" si="12"/>
        <v/>
      </c>
      <c r="K169" s="17" t="str">
        <f t="shared" si="11"/>
        <v/>
      </c>
      <c r="L169" s="17" t="str">
        <f t="shared" si="11"/>
        <v/>
      </c>
      <c r="M169" s="17" t="str">
        <f t="shared" si="11"/>
        <v/>
      </c>
      <c r="N169" s="17" t="str">
        <f t="shared" si="11"/>
        <v/>
      </c>
      <c r="O169" s="17" t="str">
        <f t="shared" si="11"/>
        <v/>
      </c>
    </row>
    <row r="170" spans="2:15" x14ac:dyDescent="0.2">
      <c r="B170" s="41"/>
      <c r="C170" s="1" t="str">
        <f>IF(B170="","",VLOOKUP(B170,'base élèves'!$A$2:$D$525,2))</f>
        <v/>
      </c>
      <c r="D170" s="1" t="str">
        <f>IF(B170="","",VLOOKUP(B170,'base élèves'!$A$2:$D$525,3))</f>
        <v/>
      </c>
      <c r="E170" s="1" t="str">
        <f>IF(B170="","",VLOOKUP(B170,'base élèves'!$A$2:$D$525,4))</f>
        <v/>
      </c>
      <c r="F170" s="17" t="str">
        <f t="shared" si="12"/>
        <v/>
      </c>
      <c r="G170" s="17" t="str">
        <f t="shared" si="12"/>
        <v/>
      </c>
      <c r="H170" s="17" t="str">
        <f t="shared" si="12"/>
        <v/>
      </c>
      <c r="I170" s="17" t="str">
        <f t="shared" si="12"/>
        <v/>
      </c>
      <c r="J170" s="17" t="str">
        <f t="shared" si="12"/>
        <v/>
      </c>
      <c r="K170" s="17" t="str">
        <f t="shared" si="11"/>
        <v/>
      </c>
      <c r="L170" s="17" t="str">
        <f t="shared" si="11"/>
        <v/>
      </c>
      <c r="M170" s="17" t="str">
        <f t="shared" si="11"/>
        <v/>
      </c>
      <c r="N170" s="17" t="str">
        <f t="shared" si="11"/>
        <v/>
      </c>
      <c r="O170" s="17" t="str">
        <f t="shared" si="11"/>
        <v/>
      </c>
    </row>
    <row r="171" spans="2:15" x14ac:dyDescent="0.2">
      <c r="B171" s="41"/>
      <c r="C171" s="1" t="str">
        <f>IF(B171="","",VLOOKUP(B171,'base élèves'!$A$2:$D$525,2))</f>
        <v/>
      </c>
      <c r="D171" s="1" t="str">
        <f>IF(B171="","",VLOOKUP(B171,'base élèves'!$A$2:$D$525,3))</f>
        <v/>
      </c>
      <c r="E171" s="1" t="str">
        <f>IF(B171="","",VLOOKUP(B171,'base élèves'!$A$2:$D$525,4))</f>
        <v/>
      </c>
      <c r="F171" s="17" t="str">
        <f t="shared" si="12"/>
        <v/>
      </c>
      <c r="G171" s="17" t="str">
        <f t="shared" si="12"/>
        <v/>
      </c>
      <c r="H171" s="17" t="str">
        <f t="shared" si="12"/>
        <v/>
      </c>
      <c r="I171" s="17" t="str">
        <f t="shared" si="12"/>
        <v/>
      </c>
      <c r="J171" s="17" t="str">
        <f t="shared" si="12"/>
        <v/>
      </c>
      <c r="K171" s="17" t="str">
        <f t="shared" si="11"/>
        <v/>
      </c>
      <c r="L171" s="17" t="str">
        <f t="shared" si="11"/>
        <v/>
      </c>
      <c r="M171" s="17" t="str">
        <f t="shared" si="11"/>
        <v/>
      </c>
      <c r="N171" s="17" t="str">
        <f t="shared" si="11"/>
        <v/>
      </c>
      <c r="O171" s="17" t="str">
        <f t="shared" si="11"/>
        <v/>
      </c>
    </row>
    <row r="172" spans="2:15" x14ac:dyDescent="0.2">
      <c r="B172" s="41"/>
      <c r="C172" s="1" t="str">
        <f>IF(B172="","",VLOOKUP(B172,'base élèves'!$A$2:$D$525,2))</f>
        <v/>
      </c>
      <c r="D172" s="1" t="str">
        <f>IF(B172="","",VLOOKUP(B172,'base élèves'!$A$2:$D$525,3))</f>
        <v/>
      </c>
      <c r="E172" s="1" t="str">
        <f>IF(B172="","",VLOOKUP(B172,'base élèves'!$A$2:$D$525,4))</f>
        <v/>
      </c>
      <c r="F172" s="17" t="str">
        <f t="shared" si="12"/>
        <v/>
      </c>
      <c r="G172" s="17" t="str">
        <f t="shared" si="12"/>
        <v/>
      </c>
      <c r="H172" s="17" t="str">
        <f t="shared" si="12"/>
        <v/>
      </c>
      <c r="I172" s="17" t="str">
        <f t="shared" si="12"/>
        <v/>
      </c>
      <c r="J172" s="17" t="str">
        <f t="shared" si="12"/>
        <v/>
      </c>
      <c r="K172" s="17" t="str">
        <f t="shared" si="11"/>
        <v/>
      </c>
      <c r="L172" s="17" t="str">
        <f t="shared" si="11"/>
        <v/>
      </c>
      <c r="M172" s="17" t="str">
        <f t="shared" si="11"/>
        <v/>
      </c>
      <c r="N172" s="17" t="str">
        <f t="shared" si="11"/>
        <v/>
      </c>
      <c r="O172" s="17" t="str">
        <f t="shared" si="11"/>
        <v/>
      </c>
    </row>
    <row r="173" spans="2:15" x14ac:dyDescent="0.2">
      <c r="B173" s="41"/>
      <c r="C173" s="1" t="str">
        <f>IF(B173="","",VLOOKUP(B173,'base élèves'!$A$2:$D$525,2))</f>
        <v/>
      </c>
      <c r="D173" s="1" t="str">
        <f>IF(B173="","",VLOOKUP(B173,'base élèves'!$A$2:$D$525,3))</f>
        <v/>
      </c>
      <c r="E173" s="1" t="str">
        <f>IF(B173="","",VLOOKUP(B173,'base élèves'!$A$2:$D$525,4))</f>
        <v/>
      </c>
      <c r="F173" s="17" t="str">
        <f t="shared" si="12"/>
        <v/>
      </c>
      <c r="G173" s="17" t="str">
        <f t="shared" si="12"/>
        <v/>
      </c>
      <c r="H173" s="17" t="str">
        <f t="shared" si="12"/>
        <v/>
      </c>
      <c r="I173" s="17" t="str">
        <f t="shared" si="12"/>
        <v/>
      </c>
      <c r="J173" s="17" t="str">
        <f t="shared" si="12"/>
        <v/>
      </c>
      <c r="K173" s="17" t="str">
        <f t="shared" si="11"/>
        <v/>
      </c>
      <c r="L173" s="17" t="str">
        <f t="shared" si="11"/>
        <v/>
      </c>
      <c r="M173" s="17" t="str">
        <f t="shared" si="11"/>
        <v/>
      </c>
      <c r="N173" s="17" t="str">
        <f t="shared" si="11"/>
        <v/>
      </c>
      <c r="O173" s="17" t="str">
        <f t="shared" si="11"/>
        <v/>
      </c>
    </row>
    <row r="174" spans="2:15" x14ac:dyDescent="0.2">
      <c r="B174" s="41"/>
      <c r="C174" s="1" t="str">
        <f>IF(B174="","",VLOOKUP(B174,'base élèves'!$A$2:$D$525,2))</f>
        <v/>
      </c>
      <c r="D174" s="1" t="str">
        <f>IF(B174="","",VLOOKUP(B174,'base élèves'!$A$2:$D$525,3))</f>
        <v/>
      </c>
      <c r="E174" s="1" t="str">
        <f>IF(B174="","",VLOOKUP(B174,'base élèves'!$A$2:$D$525,4))</f>
        <v/>
      </c>
      <c r="F174" s="17" t="str">
        <f t="shared" si="12"/>
        <v/>
      </c>
      <c r="G174" s="17" t="str">
        <f t="shared" si="12"/>
        <v/>
      </c>
      <c r="H174" s="17" t="str">
        <f t="shared" si="12"/>
        <v/>
      </c>
      <c r="I174" s="17" t="str">
        <f t="shared" si="12"/>
        <v/>
      </c>
      <c r="J174" s="17" t="str">
        <f t="shared" si="12"/>
        <v/>
      </c>
      <c r="K174" s="17" t="str">
        <f t="shared" si="11"/>
        <v/>
      </c>
      <c r="L174" s="17" t="str">
        <f t="shared" si="11"/>
        <v/>
      </c>
      <c r="M174" s="17" t="str">
        <f t="shared" si="11"/>
        <v/>
      </c>
      <c r="N174" s="17" t="str">
        <f t="shared" si="11"/>
        <v/>
      </c>
      <c r="O174" s="17" t="str">
        <f t="shared" si="11"/>
        <v/>
      </c>
    </row>
    <row r="175" spans="2:15" x14ac:dyDescent="0.2">
      <c r="B175" s="41"/>
      <c r="C175" s="1" t="str">
        <f>IF(B175="","",VLOOKUP(B175,'base élèves'!$A$2:$D$525,2))</f>
        <v/>
      </c>
      <c r="D175" s="1" t="str">
        <f>IF(B175="","",VLOOKUP(B175,'base élèves'!$A$2:$D$525,3))</f>
        <v/>
      </c>
      <c r="E175" s="1" t="str">
        <f>IF(B175="","",VLOOKUP(B175,'base élèves'!$A$2:$D$525,4))</f>
        <v/>
      </c>
      <c r="F175" s="17" t="str">
        <f t="shared" si="12"/>
        <v/>
      </c>
      <c r="G175" s="17" t="str">
        <f t="shared" si="12"/>
        <v/>
      </c>
      <c r="H175" s="17" t="str">
        <f t="shared" si="12"/>
        <v/>
      </c>
      <c r="I175" s="17" t="str">
        <f t="shared" si="12"/>
        <v/>
      </c>
      <c r="J175" s="17" t="str">
        <f t="shared" si="12"/>
        <v/>
      </c>
      <c r="K175" s="17" t="str">
        <f t="shared" si="11"/>
        <v/>
      </c>
      <c r="L175" s="17" t="str">
        <f t="shared" si="11"/>
        <v/>
      </c>
      <c r="M175" s="17" t="str">
        <f t="shared" si="11"/>
        <v/>
      </c>
      <c r="N175" s="17" t="str">
        <f t="shared" si="11"/>
        <v/>
      </c>
      <c r="O175" s="17" t="str">
        <f t="shared" si="11"/>
        <v/>
      </c>
    </row>
    <row r="176" spans="2:15" x14ac:dyDescent="0.2">
      <c r="B176" s="41"/>
      <c r="C176" s="1" t="str">
        <f>IF(B176="","",VLOOKUP(B176,'base élèves'!$A$2:$D$525,2))</f>
        <v/>
      </c>
      <c r="D176" s="1" t="str">
        <f>IF(B176="","",VLOOKUP(B176,'base élèves'!$A$2:$D$525,3))</f>
        <v/>
      </c>
      <c r="E176" s="1" t="str">
        <f>IF(B176="","",VLOOKUP(B176,'base élèves'!$A$2:$D$525,4))</f>
        <v/>
      </c>
      <c r="F176" s="17" t="str">
        <f t="shared" si="12"/>
        <v/>
      </c>
      <c r="G176" s="17" t="str">
        <f t="shared" si="12"/>
        <v/>
      </c>
      <c r="H176" s="17" t="str">
        <f t="shared" si="12"/>
        <v/>
      </c>
      <c r="I176" s="17" t="str">
        <f t="shared" si="12"/>
        <v/>
      </c>
      <c r="J176" s="17" t="str">
        <f t="shared" si="12"/>
        <v/>
      </c>
      <c r="K176" s="17" t="str">
        <f t="shared" si="11"/>
        <v/>
      </c>
      <c r="L176" s="17" t="str">
        <f t="shared" si="11"/>
        <v/>
      </c>
      <c r="M176" s="17" t="str">
        <f t="shared" si="11"/>
        <v/>
      </c>
      <c r="N176" s="17" t="str">
        <f t="shared" si="11"/>
        <v/>
      </c>
      <c r="O176" s="17" t="str">
        <f t="shared" si="11"/>
        <v/>
      </c>
    </row>
    <row r="177" spans="2:15" x14ac:dyDescent="0.2">
      <c r="B177" s="41"/>
      <c r="C177" s="1" t="str">
        <f>IF(B177="","",VLOOKUP(B177,'base élèves'!$A$2:$D$525,2))</f>
        <v/>
      </c>
      <c r="D177" s="1" t="str">
        <f>IF(B177="","",VLOOKUP(B177,'base élèves'!$A$2:$D$525,3))</f>
        <v/>
      </c>
      <c r="E177" s="1" t="str">
        <f>IF(B177="","",VLOOKUP(B177,'base élèves'!$A$2:$D$525,4))</f>
        <v/>
      </c>
      <c r="F177" s="17" t="str">
        <f t="shared" si="12"/>
        <v/>
      </c>
      <c r="G177" s="17" t="str">
        <f t="shared" si="12"/>
        <v/>
      </c>
      <c r="H177" s="17" t="str">
        <f t="shared" si="12"/>
        <v/>
      </c>
      <c r="I177" s="17" t="str">
        <f t="shared" si="12"/>
        <v/>
      </c>
      <c r="J177" s="17" t="str">
        <f t="shared" si="12"/>
        <v/>
      </c>
      <c r="K177" s="17" t="str">
        <f t="shared" si="11"/>
        <v/>
      </c>
      <c r="L177" s="17" t="str">
        <f t="shared" si="11"/>
        <v/>
      </c>
      <c r="M177" s="17" t="str">
        <f t="shared" si="11"/>
        <v/>
      </c>
      <c r="N177" s="17" t="str">
        <f t="shared" si="11"/>
        <v/>
      </c>
      <c r="O177" s="17" t="str">
        <f t="shared" si="11"/>
        <v/>
      </c>
    </row>
    <row r="178" spans="2:15" x14ac:dyDescent="0.2">
      <c r="B178" s="41"/>
      <c r="C178" s="1" t="str">
        <f>IF(B178="","",VLOOKUP(B178,'base élèves'!$A$2:$D$525,2))</f>
        <v/>
      </c>
      <c r="D178" s="1" t="str">
        <f>IF(B178="","",VLOOKUP(B178,'base élèves'!$A$2:$D$525,3))</f>
        <v/>
      </c>
      <c r="E178" s="1" t="str">
        <f>IF(B178="","",VLOOKUP(B178,'base élèves'!$A$2:$D$525,4))</f>
        <v/>
      </c>
      <c r="F178" s="17" t="str">
        <f t="shared" si="12"/>
        <v/>
      </c>
      <c r="G178" s="17" t="str">
        <f t="shared" si="12"/>
        <v/>
      </c>
      <c r="H178" s="17" t="str">
        <f t="shared" si="12"/>
        <v/>
      </c>
      <c r="I178" s="17" t="str">
        <f t="shared" si="12"/>
        <v/>
      </c>
      <c r="J178" s="17" t="str">
        <f t="shared" si="12"/>
        <v/>
      </c>
      <c r="K178" s="17" t="str">
        <f t="shared" si="11"/>
        <v/>
      </c>
      <c r="L178" s="17" t="str">
        <f t="shared" si="11"/>
        <v/>
      </c>
      <c r="M178" s="17" t="str">
        <f t="shared" si="11"/>
        <v/>
      </c>
      <c r="N178" s="17" t="str">
        <f t="shared" si="11"/>
        <v/>
      </c>
      <c r="O178" s="17" t="str">
        <f t="shared" si="11"/>
        <v/>
      </c>
    </row>
    <row r="179" spans="2:15" x14ac:dyDescent="0.2">
      <c r="B179" s="41"/>
      <c r="C179" s="1" t="str">
        <f>IF(B179="","",VLOOKUP(B179,'base élèves'!$A$2:$D$525,2))</f>
        <v/>
      </c>
      <c r="D179" s="1" t="str">
        <f>IF(B179="","",VLOOKUP(B179,'base élèves'!$A$2:$D$525,3))</f>
        <v/>
      </c>
      <c r="E179" s="1" t="str">
        <f>IF(B179="","",VLOOKUP(B179,'base élèves'!$A$2:$D$525,4))</f>
        <v/>
      </c>
      <c r="F179" s="17" t="str">
        <f t="shared" si="12"/>
        <v/>
      </c>
      <c r="G179" s="17" t="str">
        <f t="shared" si="12"/>
        <v/>
      </c>
      <c r="H179" s="17" t="str">
        <f t="shared" si="12"/>
        <v/>
      </c>
      <c r="I179" s="17" t="str">
        <f t="shared" si="12"/>
        <v/>
      </c>
      <c r="J179" s="17" t="str">
        <f t="shared" si="12"/>
        <v/>
      </c>
      <c r="K179" s="17" t="str">
        <f t="shared" si="11"/>
        <v/>
      </c>
      <c r="L179" s="17" t="str">
        <f t="shared" si="11"/>
        <v/>
      </c>
      <c r="M179" s="17" t="str">
        <f t="shared" si="11"/>
        <v/>
      </c>
      <c r="N179" s="17" t="str">
        <f t="shared" si="11"/>
        <v/>
      </c>
      <c r="O179" s="17" t="str">
        <f t="shared" si="11"/>
        <v/>
      </c>
    </row>
    <row r="180" spans="2:15" x14ac:dyDescent="0.2">
      <c r="B180" s="41"/>
      <c r="C180" s="1" t="str">
        <f>IF(B180="","",VLOOKUP(B180,'base élèves'!$A$2:$D$525,2))</f>
        <v/>
      </c>
      <c r="D180" s="1" t="str">
        <f>IF(B180="","",VLOOKUP(B180,'base élèves'!$A$2:$D$525,3))</f>
        <v/>
      </c>
      <c r="E180" s="1" t="str">
        <f>IF(B180="","",VLOOKUP(B180,'base élèves'!$A$2:$D$525,4))</f>
        <v/>
      </c>
      <c r="F180" s="17" t="str">
        <f t="shared" si="12"/>
        <v/>
      </c>
      <c r="G180" s="17" t="str">
        <f t="shared" si="12"/>
        <v/>
      </c>
      <c r="H180" s="17" t="str">
        <f t="shared" si="12"/>
        <v/>
      </c>
      <c r="I180" s="17" t="str">
        <f t="shared" si="12"/>
        <v/>
      </c>
      <c r="J180" s="17" t="str">
        <f t="shared" si="12"/>
        <v/>
      </c>
      <c r="K180" s="17" t="str">
        <f t="shared" si="11"/>
        <v/>
      </c>
      <c r="L180" s="17" t="str">
        <f t="shared" si="11"/>
        <v/>
      </c>
      <c r="M180" s="17" t="str">
        <f t="shared" si="11"/>
        <v/>
      </c>
      <c r="N180" s="17" t="str">
        <f t="shared" si="11"/>
        <v/>
      </c>
      <c r="O180" s="17" t="str">
        <f t="shared" si="11"/>
        <v/>
      </c>
    </row>
    <row r="181" spans="2:15" x14ac:dyDescent="0.2">
      <c r="B181" s="41"/>
      <c r="C181" s="1" t="str">
        <f>IF(B181="","",VLOOKUP(B181,'base élèves'!$A$2:$D$525,2))</f>
        <v/>
      </c>
      <c r="D181" s="1" t="str">
        <f>IF(B181="","",VLOOKUP(B181,'base élèves'!$A$2:$D$525,3))</f>
        <v/>
      </c>
      <c r="E181" s="1" t="str">
        <f>IF(B181="","",VLOOKUP(B181,'base élèves'!$A$2:$D$525,4))</f>
        <v/>
      </c>
      <c r="F181" s="17" t="str">
        <f t="shared" si="12"/>
        <v/>
      </c>
      <c r="G181" s="17" t="str">
        <f t="shared" si="12"/>
        <v/>
      </c>
      <c r="H181" s="17" t="str">
        <f t="shared" si="12"/>
        <v/>
      </c>
      <c r="I181" s="17" t="str">
        <f t="shared" si="12"/>
        <v/>
      </c>
      <c r="J181" s="17" t="str">
        <f t="shared" si="12"/>
        <v/>
      </c>
      <c r="K181" s="17" t="str">
        <f t="shared" si="11"/>
        <v/>
      </c>
      <c r="L181" s="17" t="str">
        <f t="shared" si="11"/>
        <v/>
      </c>
      <c r="M181" s="17" t="str">
        <f t="shared" si="11"/>
        <v/>
      </c>
      <c r="N181" s="17" t="str">
        <f t="shared" si="11"/>
        <v/>
      </c>
      <c r="O181" s="17" t="str">
        <f t="shared" si="11"/>
        <v/>
      </c>
    </row>
    <row r="182" spans="2:15" x14ac:dyDescent="0.2">
      <c r="B182" s="41"/>
      <c r="C182" s="1" t="str">
        <f>IF(B182="","",VLOOKUP(B182,'base élèves'!$A$2:$D$525,2))</f>
        <v/>
      </c>
      <c r="D182" s="1" t="str">
        <f>IF(B182="","",VLOOKUP(B182,'base élèves'!$A$2:$D$525,3))</f>
        <v/>
      </c>
      <c r="E182" s="1" t="str">
        <f>IF(B182="","",VLOOKUP(B182,'base élèves'!$A$2:$D$525,4))</f>
        <v/>
      </c>
      <c r="F182" s="17" t="str">
        <f t="shared" si="12"/>
        <v/>
      </c>
      <c r="G182" s="17" t="str">
        <f t="shared" si="12"/>
        <v/>
      </c>
      <c r="H182" s="17" t="str">
        <f t="shared" si="12"/>
        <v/>
      </c>
      <c r="I182" s="17" t="str">
        <f t="shared" si="12"/>
        <v/>
      </c>
      <c r="J182" s="17" t="str">
        <f t="shared" si="12"/>
        <v/>
      </c>
      <c r="K182" s="17" t="str">
        <f t="shared" si="11"/>
        <v/>
      </c>
      <c r="L182" s="17" t="str">
        <f t="shared" si="11"/>
        <v/>
      </c>
      <c r="M182" s="17" t="str">
        <f t="shared" si="11"/>
        <v/>
      </c>
      <c r="N182" s="17" t="str">
        <f t="shared" si="11"/>
        <v/>
      </c>
      <c r="O182" s="17" t="str">
        <f t="shared" si="11"/>
        <v/>
      </c>
    </row>
    <row r="183" spans="2:15" x14ac:dyDescent="0.2">
      <c r="B183" s="41"/>
      <c r="C183" s="1" t="str">
        <f>IF(B183="","",VLOOKUP(B183,'base élèves'!$A$2:$D$525,2))</f>
        <v/>
      </c>
      <c r="D183" s="1" t="str">
        <f>IF(B183="","",VLOOKUP(B183,'base élèves'!$A$2:$D$525,3))</f>
        <v/>
      </c>
      <c r="E183" s="1" t="str">
        <f>IF(B183="","",VLOOKUP(B183,'base élèves'!$A$2:$D$525,4))</f>
        <v/>
      </c>
      <c r="F183" s="17" t="str">
        <f t="shared" si="12"/>
        <v/>
      </c>
      <c r="G183" s="17" t="str">
        <f t="shared" si="12"/>
        <v/>
      </c>
      <c r="H183" s="17" t="str">
        <f t="shared" si="12"/>
        <v/>
      </c>
      <c r="I183" s="17" t="str">
        <f t="shared" si="12"/>
        <v/>
      </c>
      <c r="J183" s="17" t="str">
        <f t="shared" si="12"/>
        <v/>
      </c>
      <c r="K183" s="17" t="str">
        <f t="shared" si="11"/>
        <v/>
      </c>
      <c r="L183" s="17" t="str">
        <f t="shared" si="11"/>
        <v/>
      </c>
      <c r="M183" s="17" t="str">
        <f t="shared" si="11"/>
        <v/>
      </c>
      <c r="N183" s="17" t="str">
        <f t="shared" si="11"/>
        <v/>
      </c>
      <c r="O183" s="17" t="str">
        <f t="shared" si="11"/>
        <v/>
      </c>
    </row>
    <row r="184" spans="2:15" x14ac:dyDescent="0.2">
      <c r="B184" s="41"/>
      <c r="C184" s="1" t="str">
        <f>IF(B184="","",VLOOKUP(B184,'base élèves'!$A$2:$D$525,2))</f>
        <v/>
      </c>
      <c r="D184" s="1" t="str">
        <f>IF(B184="","",VLOOKUP(B184,'base élèves'!$A$2:$D$525,3))</f>
        <v/>
      </c>
      <c r="E184" s="1" t="str">
        <f>IF(B184="","",VLOOKUP(B184,'base élèves'!$A$2:$D$525,4))</f>
        <v/>
      </c>
      <c r="F184" s="17" t="str">
        <f t="shared" si="12"/>
        <v/>
      </c>
      <c r="G184" s="17" t="str">
        <f t="shared" si="12"/>
        <v/>
      </c>
      <c r="H184" s="17" t="str">
        <f t="shared" si="12"/>
        <v/>
      </c>
      <c r="I184" s="17" t="str">
        <f t="shared" si="12"/>
        <v/>
      </c>
      <c r="J184" s="17" t="str">
        <f t="shared" si="12"/>
        <v/>
      </c>
      <c r="K184" s="17" t="str">
        <f t="shared" si="11"/>
        <v/>
      </c>
      <c r="L184" s="17" t="str">
        <f t="shared" si="11"/>
        <v/>
      </c>
      <c r="M184" s="17" t="str">
        <f t="shared" si="11"/>
        <v/>
      </c>
      <c r="N184" s="17" t="str">
        <f t="shared" si="11"/>
        <v/>
      </c>
      <c r="O184" s="17" t="str">
        <f t="shared" si="11"/>
        <v/>
      </c>
    </row>
    <row r="185" spans="2:15" x14ac:dyDescent="0.2">
      <c r="B185" s="41"/>
      <c r="C185" s="1" t="str">
        <f>IF(B185="","",VLOOKUP(B185,'base élèves'!$A$2:$D$525,2))</f>
        <v/>
      </c>
      <c r="D185" s="1" t="str">
        <f>IF(B185="","",VLOOKUP(B185,'base élèves'!$A$2:$D$525,3))</f>
        <v/>
      </c>
      <c r="E185" s="1" t="str">
        <f>IF(B185="","",VLOOKUP(B185,'base élèves'!$A$2:$D$525,4))</f>
        <v/>
      </c>
      <c r="F185" s="17" t="str">
        <f t="shared" si="12"/>
        <v/>
      </c>
      <c r="G185" s="17" t="str">
        <f t="shared" si="12"/>
        <v/>
      </c>
      <c r="H185" s="17" t="str">
        <f t="shared" si="12"/>
        <v/>
      </c>
      <c r="I185" s="17" t="str">
        <f t="shared" si="12"/>
        <v/>
      </c>
      <c r="J185" s="17" t="str">
        <f t="shared" si="12"/>
        <v/>
      </c>
      <c r="K185" s="17" t="str">
        <f t="shared" si="11"/>
        <v/>
      </c>
      <c r="L185" s="17" t="str">
        <f t="shared" si="11"/>
        <v/>
      </c>
      <c r="M185" s="17" t="str">
        <f t="shared" si="11"/>
        <v/>
      </c>
      <c r="N185" s="17" t="str">
        <f t="shared" si="11"/>
        <v/>
      </c>
      <c r="O185" s="17" t="str">
        <f t="shared" si="11"/>
        <v/>
      </c>
    </row>
    <row r="186" spans="2:15" x14ac:dyDescent="0.2">
      <c r="B186" s="41"/>
      <c r="C186" s="1" t="str">
        <f>IF(B186="","",VLOOKUP(B186,'base élèves'!$A$2:$D$525,2))</f>
        <v/>
      </c>
      <c r="D186" s="1" t="str">
        <f>IF(B186="","",VLOOKUP(B186,'base élèves'!$A$2:$D$525,3))</f>
        <v/>
      </c>
      <c r="E186" s="1" t="str">
        <f>IF(B186="","",VLOOKUP(B186,'base élèves'!$A$2:$D$525,4))</f>
        <v/>
      </c>
      <c r="F186" s="17" t="str">
        <f t="shared" si="12"/>
        <v/>
      </c>
      <c r="G186" s="17" t="str">
        <f t="shared" si="12"/>
        <v/>
      </c>
      <c r="H186" s="17" t="str">
        <f t="shared" si="12"/>
        <v/>
      </c>
      <c r="I186" s="17" t="str">
        <f t="shared" si="12"/>
        <v/>
      </c>
      <c r="J186" s="17" t="str">
        <f t="shared" si="12"/>
        <v/>
      </c>
      <c r="K186" s="17" t="str">
        <f t="shared" si="11"/>
        <v/>
      </c>
      <c r="L186" s="17" t="str">
        <f t="shared" si="11"/>
        <v/>
      </c>
      <c r="M186" s="17" t="str">
        <f t="shared" si="11"/>
        <v/>
      </c>
      <c r="N186" s="17" t="str">
        <f t="shared" si="11"/>
        <v/>
      </c>
      <c r="O186" s="17" t="str">
        <f t="shared" si="11"/>
        <v/>
      </c>
    </row>
    <row r="187" spans="2:15" x14ac:dyDescent="0.2">
      <c r="B187" s="41"/>
      <c r="C187" s="1" t="str">
        <f>IF(B187="","",VLOOKUP(B187,'base élèves'!$A$2:$D$525,2))</f>
        <v/>
      </c>
      <c r="D187" s="1" t="str">
        <f>IF(B187="","",VLOOKUP(B187,'base élèves'!$A$2:$D$525,3))</f>
        <v/>
      </c>
      <c r="E187" s="1" t="str">
        <f>IF(B187="","",VLOOKUP(B187,'base élèves'!$A$2:$D$525,4))</f>
        <v/>
      </c>
      <c r="F187" s="17" t="str">
        <f t="shared" si="12"/>
        <v/>
      </c>
      <c r="G187" s="17" t="str">
        <f t="shared" si="12"/>
        <v/>
      </c>
      <c r="H187" s="17" t="str">
        <f t="shared" si="12"/>
        <v/>
      </c>
      <c r="I187" s="17" t="str">
        <f t="shared" si="12"/>
        <v/>
      </c>
      <c r="J187" s="17" t="str">
        <f t="shared" si="12"/>
        <v/>
      </c>
      <c r="K187" s="17" t="str">
        <f t="shared" si="11"/>
        <v/>
      </c>
      <c r="L187" s="17" t="str">
        <f t="shared" si="11"/>
        <v/>
      </c>
      <c r="M187" s="17" t="str">
        <f t="shared" si="11"/>
        <v/>
      </c>
      <c r="N187" s="17" t="str">
        <f t="shared" si="11"/>
        <v/>
      </c>
      <c r="O187" s="17" t="str">
        <f t="shared" si="11"/>
        <v/>
      </c>
    </row>
    <row r="188" spans="2:15" x14ac:dyDescent="0.2">
      <c r="B188" s="41"/>
      <c r="C188" s="1" t="str">
        <f>IF(B188="","",VLOOKUP(B188,'base élèves'!$A$2:$D$525,2))</f>
        <v/>
      </c>
      <c r="D188" s="1" t="str">
        <f>IF(B188="","",VLOOKUP(B188,'base élèves'!$A$2:$D$525,3))</f>
        <v/>
      </c>
      <c r="E188" s="1" t="str">
        <f>IF(B188="","",VLOOKUP(B188,'base élèves'!$A$2:$D$525,4))</f>
        <v/>
      </c>
      <c r="F188" s="17" t="str">
        <f t="shared" si="12"/>
        <v/>
      </c>
      <c r="G188" s="17" t="str">
        <f t="shared" si="12"/>
        <v/>
      </c>
      <c r="H188" s="17" t="str">
        <f t="shared" si="12"/>
        <v/>
      </c>
      <c r="I188" s="17" t="str">
        <f t="shared" si="12"/>
        <v/>
      </c>
      <c r="J188" s="17" t="str">
        <f t="shared" si="12"/>
        <v/>
      </c>
      <c r="K188" s="17" t="str">
        <f t="shared" si="11"/>
        <v/>
      </c>
      <c r="L188" s="17" t="str">
        <f t="shared" si="11"/>
        <v/>
      </c>
      <c r="M188" s="17" t="str">
        <f t="shared" si="11"/>
        <v/>
      </c>
      <c r="N188" s="17" t="str">
        <f t="shared" si="11"/>
        <v/>
      </c>
      <c r="O188" s="17" t="str">
        <f t="shared" si="11"/>
        <v/>
      </c>
    </row>
    <row r="189" spans="2:15" x14ac:dyDescent="0.2">
      <c r="B189" s="41"/>
      <c r="C189" s="1" t="str">
        <f>IF(B189="","",VLOOKUP(B189,'base élèves'!$A$2:$D$525,2))</f>
        <v/>
      </c>
      <c r="D189" s="1" t="str">
        <f>IF(B189="","",VLOOKUP(B189,'base élèves'!$A$2:$D$525,3))</f>
        <v/>
      </c>
      <c r="E189" s="1" t="str">
        <f>IF(B189="","",VLOOKUP(B189,'base élèves'!$A$2:$D$525,4))</f>
        <v/>
      </c>
      <c r="F189" s="17" t="str">
        <f t="shared" si="12"/>
        <v/>
      </c>
      <c r="G189" s="17" t="str">
        <f t="shared" si="12"/>
        <v/>
      </c>
      <c r="H189" s="17" t="str">
        <f t="shared" si="12"/>
        <v/>
      </c>
      <c r="I189" s="17" t="str">
        <f t="shared" si="12"/>
        <v/>
      </c>
      <c r="J189" s="17" t="str">
        <f t="shared" si="12"/>
        <v/>
      </c>
      <c r="K189" s="17" t="str">
        <f t="shared" si="11"/>
        <v/>
      </c>
      <c r="L189" s="17" t="str">
        <f t="shared" si="11"/>
        <v/>
      </c>
      <c r="M189" s="17" t="str">
        <f t="shared" si="11"/>
        <v/>
      </c>
      <c r="N189" s="17" t="str">
        <f t="shared" si="11"/>
        <v/>
      </c>
      <c r="O189" s="17" t="str">
        <f t="shared" si="11"/>
        <v/>
      </c>
    </row>
    <row r="190" spans="2:15" x14ac:dyDescent="0.2">
      <c r="B190" s="41"/>
      <c r="C190" s="1" t="str">
        <f>IF(B190="","",VLOOKUP(B190,'base élèves'!$A$2:$D$525,2))</f>
        <v/>
      </c>
      <c r="D190" s="1" t="str">
        <f>IF(B190="","",VLOOKUP(B190,'base élèves'!$A$2:$D$525,3))</f>
        <v/>
      </c>
      <c r="E190" s="1" t="str">
        <f>IF(B190="","",VLOOKUP(B190,'base élèves'!$A$2:$D$525,4))</f>
        <v/>
      </c>
      <c r="F190" s="17" t="str">
        <f t="shared" si="12"/>
        <v/>
      </c>
      <c r="G190" s="17" t="str">
        <f t="shared" si="12"/>
        <v/>
      </c>
      <c r="H190" s="17" t="str">
        <f t="shared" si="12"/>
        <v/>
      </c>
      <c r="I190" s="17" t="str">
        <f t="shared" si="12"/>
        <v/>
      </c>
      <c r="J190" s="17" t="str">
        <f t="shared" si="12"/>
        <v/>
      </c>
      <c r="K190" s="17" t="str">
        <f t="shared" si="11"/>
        <v/>
      </c>
      <c r="L190" s="17" t="str">
        <f t="shared" si="11"/>
        <v/>
      </c>
      <c r="M190" s="17" t="str">
        <f t="shared" si="11"/>
        <v/>
      </c>
      <c r="N190" s="17" t="str">
        <f t="shared" si="11"/>
        <v/>
      </c>
      <c r="O190" s="17" t="str">
        <f t="shared" si="11"/>
        <v/>
      </c>
    </row>
    <row r="191" spans="2:15" x14ac:dyDescent="0.2">
      <c r="B191" s="41"/>
      <c r="C191" s="1" t="str">
        <f>IF(B191="","",VLOOKUP(B191,'base élèves'!$A$2:$D$525,2))</f>
        <v/>
      </c>
      <c r="D191" s="1" t="str">
        <f>IF(B191="","",VLOOKUP(B191,'base élèves'!$A$2:$D$525,3))</f>
        <v/>
      </c>
      <c r="E191" s="1" t="str">
        <f>IF(B191="","",VLOOKUP(B191,'base élèves'!$A$2:$D$525,4))</f>
        <v/>
      </c>
      <c r="F191" s="17" t="str">
        <f t="shared" si="12"/>
        <v/>
      </c>
      <c r="G191" s="17" t="str">
        <f t="shared" si="12"/>
        <v/>
      </c>
      <c r="H191" s="17" t="str">
        <f t="shared" si="12"/>
        <v/>
      </c>
      <c r="I191" s="17" t="str">
        <f t="shared" si="12"/>
        <v/>
      </c>
      <c r="J191" s="17" t="str">
        <f t="shared" si="12"/>
        <v/>
      </c>
      <c r="K191" s="17" t="str">
        <f t="shared" si="11"/>
        <v/>
      </c>
      <c r="L191" s="17" t="str">
        <f t="shared" si="11"/>
        <v/>
      </c>
      <c r="M191" s="17" t="str">
        <f t="shared" si="11"/>
        <v/>
      </c>
      <c r="N191" s="17" t="str">
        <f t="shared" si="11"/>
        <v/>
      </c>
      <c r="O191" s="17" t="str">
        <f t="shared" si="11"/>
        <v/>
      </c>
    </row>
    <row r="192" spans="2:15" x14ac:dyDescent="0.2">
      <c r="B192" s="41"/>
      <c r="C192" s="1" t="str">
        <f>IF(B192="","",VLOOKUP(B192,'base élèves'!$A$2:$D$525,2))</f>
        <v/>
      </c>
      <c r="D192" s="1" t="str">
        <f>IF(B192="","",VLOOKUP(B192,'base élèves'!$A$2:$D$525,3))</f>
        <v/>
      </c>
      <c r="E192" s="1" t="str">
        <f>IF(B192="","",VLOOKUP(B192,'base élèves'!$A$2:$D$525,4))</f>
        <v/>
      </c>
      <c r="F192" s="17" t="str">
        <f t="shared" si="12"/>
        <v/>
      </c>
      <c r="G192" s="17" t="str">
        <f t="shared" si="12"/>
        <v/>
      </c>
      <c r="H192" s="17" t="str">
        <f t="shared" si="12"/>
        <v/>
      </c>
      <c r="I192" s="17" t="str">
        <f t="shared" si="12"/>
        <v/>
      </c>
      <c r="J192" s="17" t="str">
        <f t="shared" si="12"/>
        <v/>
      </c>
      <c r="K192" s="17" t="str">
        <f t="shared" si="11"/>
        <v/>
      </c>
      <c r="L192" s="17" t="str">
        <f t="shared" si="11"/>
        <v/>
      </c>
      <c r="M192" s="17" t="str">
        <f t="shared" si="11"/>
        <v/>
      </c>
      <c r="N192" s="17" t="str">
        <f t="shared" si="11"/>
        <v/>
      </c>
      <c r="O192" s="17" t="str">
        <f t="shared" si="11"/>
        <v/>
      </c>
    </row>
    <row r="193" spans="2:15" x14ac:dyDescent="0.2">
      <c r="B193" s="41"/>
      <c r="C193" s="1" t="str">
        <f>IF(B193="","",VLOOKUP(B193,'base élèves'!$A$2:$D$525,2))</f>
        <v/>
      </c>
      <c r="D193" s="1" t="str">
        <f>IF(B193="","",VLOOKUP(B193,'base élèves'!$A$2:$D$525,3))</f>
        <v/>
      </c>
      <c r="E193" s="1" t="str">
        <f>IF(B193="","",VLOOKUP(B193,'base élèves'!$A$2:$D$525,4))</f>
        <v/>
      </c>
      <c r="F193" s="17" t="str">
        <f t="shared" si="12"/>
        <v/>
      </c>
      <c r="G193" s="17" t="str">
        <f t="shared" si="12"/>
        <v/>
      </c>
      <c r="H193" s="17" t="str">
        <f t="shared" si="12"/>
        <v/>
      </c>
      <c r="I193" s="17" t="str">
        <f t="shared" si="12"/>
        <v/>
      </c>
      <c r="J193" s="17" t="str">
        <f t="shared" si="12"/>
        <v/>
      </c>
      <c r="K193" s="17" t="str">
        <f t="shared" si="11"/>
        <v/>
      </c>
      <c r="L193" s="17" t="str">
        <f t="shared" si="11"/>
        <v/>
      </c>
      <c r="M193" s="17" t="str">
        <f t="shared" si="11"/>
        <v/>
      </c>
      <c r="N193" s="17" t="str">
        <f t="shared" si="11"/>
        <v/>
      </c>
      <c r="O193" s="17" t="str">
        <f t="shared" si="11"/>
        <v/>
      </c>
    </row>
    <row r="194" spans="2:15" x14ac:dyDescent="0.2">
      <c r="B194" s="41"/>
      <c r="C194" s="1" t="str">
        <f>IF(B194="","",VLOOKUP(B194,'base élèves'!$A$2:$D$525,2))</f>
        <v/>
      </c>
      <c r="D194" s="1" t="str">
        <f>IF(B194="","",VLOOKUP(B194,'base élèves'!$A$2:$D$525,3))</f>
        <v/>
      </c>
      <c r="E194" s="1" t="str">
        <f>IF(B194="","",VLOOKUP(B194,'base élèves'!$A$2:$D$525,4))</f>
        <v/>
      </c>
      <c r="F194" s="17" t="str">
        <f t="shared" si="12"/>
        <v/>
      </c>
      <c r="G194" s="17" t="str">
        <f t="shared" si="12"/>
        <v/>
      </c>
      <c r="H194" s="17" t="str">
        <f t="shared" si="12"/>
        <v/>
      </c>
      <c r="I194" s="17" t="str">
        <f t="shared" si="12"/>
        <v/>
      </c>
      <c r="J194" s="17" t="str">
        <f t="shared" si="12"/>
        <v/>
      </c>
      <c r="K194" s="17" t="str">
        <f t="shared" si="11"/>
        <v/>
      </c>
      <c r="L194" s="17" t="str">
        <f t="shared" si="11"/>
        <v/>
      </c>
      <c r="M194" s="17" t="str">
        <f t="shared" si="11"/>
        <v/>
      </c>
      <c r="N194" s="17" t="str">
        <f t="shared" si="11"/>
        <v/>
      </c>
      <c r="O194" s="17" t="str">
        <f t="shared" si="11"/>
        <v/>
      </c>
    </row>
    <row r="195" spans="2:15" x14ac:dyDescent="0.2">
      <c r="B195" s="41"/>
      <c r="C195" s="1" t="str">
        <f>IF(B195="","",VLOOKUP(B195,'base élèves'!$A$2:$D$525,2))</f>
        <v/>
      </c>
      <c r="D195" s="1" t="str">
        <f>IF(B195="","",VLOOKUP(B195,'base élèves'!$A$2:$D$525,3))</f>
        <v/>
      </c>
      <c r="E195" s="1" t="str">
        <f>IF(B195="","",VLOOKUP(B195,'base élèves'!$A$2:$D$525,4))</f>
        <v/>
      </c>
      <c r="F195" s="17" t="str">
        <f t="shared" si="12"/>
        <v/>
      </c>
      <c r="G195" s="17" t="str">
        <f t="shared" si="12"/>
        <v/>
      </c>
      <c r="H195" s="17" t="str">
        <f t="shared" si="12"/>
        <v/>
      </c>
      <c r="I195" s="17" t="str">
        <f t="shared" si="12"/>
        <v/>
      </c>
      <c r="J195" s="17" t="str">
        <f t="shared" si="12"/>
        <v/>
      </c>
      <c r="K195" s="17" t="str">
        <f t="shared" si="11"/>
        <v/>
      </c>
      <c r="L195" s="17" t="str">
        <f t="shared" si="11"/>
        <v/>
      </c>
      <c r="M195" s="17" t="str">
        <f t="shared" si="11"/>
        <v/>
      </c>
      <c r="N195" s="17" t="str">
        <f t="shared" si="11"/>
        <v/>
      </c>
      <c r="O195" s="17" t="str">
        <f t="shared" si="11"/>
        <v/>
      </c>
    </row>
    <row r="196" spans="2:15" x14ac:dyDescent="0.2">
      <c r="B196" s="41"/>
      <c r="C196" s="1" t="str">
        <f>IF(B196="","",VLOOKUP(B196,'base élèves'!$A$2:$D$525,2))</f>
        <v/>
      </c>
      <c r="D196" s="1" t="str">
        <f>IF(B196="","",VLOOKUP(B196,'base élèves'!$A$2:$D$525,3))</f>
        <v/>
      </c>
      <c r="E196" s="1" t="str">
        <f>IF(B196="","",VLOOKUP(B196,'base élèves'!$A$2:$D$525,4))</f>
        <v/>
      </c>
      <c r="F196" s="17" t="str">
        <f t="shared" si="12"/>
        <v/>
      </c>
      <c r="G196" s="17" t="str">
        <f t="shared" si="12"/>
        <v/>
      </c>
      <c r="H196" s="17" t="str">
        <f t="shared" si="12"/>
        <v/>
      </c>
      <c r="I196" s="17" t="str">
        <f t="shared" si="12"/>
        <v/>
      </c>
      <c r="J196" s="17" t="str">
        <f t="shared" si="12"/>
        <v/>
      </c>
      <c r="K196" s="17" t="str">
        <f t="shared" si="11"/>
        <v/>
      </c>
      <c r="L196" s="17" t="str">
        <f t="shared" si="11"/>
        <v/>
      </c>
      <c r="M196" s="17" t="str">
        <f t="shared" si="11"/>
        <v/>
      </c>
      <c r="N196" s="17" t="str">
        <f t="shared" si="11"/>
        <v/>
      </c>
      <c r="O196" s="17" t="str">
        <f t="shared" si="11"/>
        <v/>
      </c>
    </row>
    <row r="197" spans="2:15" x14ac:dyDescent="0.2">
      <c r="B197" s="41"/>
      <c r="C197" s="1" t="str">
        <f>IF(B197="","",VLOOKUP(B197,'base élèves'!$A$2:$D$525,2))</f>
        <v/>
      </c>
      <c r="D197" s="1" t="str">
        <f>IF(B197="","",VLOOKUP(B197,'base élèves'!$A$2:$D$525,3))</f>
        <v/>
      </c>
      <c r="E197" s="1" t="str">
        <f>IF(B197="","",VLOOKUP(B197,'base élèves'!$A$2:$D$525,4))</f>
        <v/>
      </c>
      <c r="F197" s="17" t="str">
        <f t="shared" si="12"/>
        <v/>
      </c>
      <c r="G197" s="17" t="str">
        <f t="shared" si="12"/>
        <v/>
      </c>
      <c r="H197" s="17" t="str">
        <f t="shared" si="12"/>
        <v/>
      </c>
      <c r="I197" s="17" t="str">
        <f t="shared" si="12"/>
        <v/>
      </c>
      <c r="J197" s="17" t="str">
        <f t="shared" si="12"/>
        <v/>
      </c>
      <c r="K197" s="17" t="str">
        <f t="shared" si="11"/>
        <v/>
      </c>
      <c r="L197" s="17" t="str">
        <f t="shared" si="11"/>
        <v/>
      </c>
      <c r="M197" s="17" t="str">
        <f t="shared" si="11"/>
        <v/>
      </c>
      <c r="N197" s="17" t="str">
        <f t="shared" si="11"/>
        <v/>
      </c>
      <c r="O197" s="17" t="str">
        <f t="shared" si="11"/>
        <v/>
      </c>
    </row>
    <row r="198" spans="2:15" x14ac:dyDescent="0.2">
      <c r="B198" s="41"/>
      <c r="C198" s="1" t="str">
        <f>IF(B198="","",VLOOKUP(B198,'base élèves'!$A$2:$D$525,2))</f>
        <v/>
      </c>
      <c r="D198" s="1" t="str">
        <f>IF(B198="","",VLOOKUP(B198,'base élèves'!$A$2:$D$525,3))</f>
        <v/>
      </c>
      <c r="E198" s="1" t="str">
        <f>IF(B198="","",VLOOKUP(B198,'base élèves'!$A$2:$D$525,4))</f>
        <v/>
      </c>
      <c r="F198" s="17" t="str">
        <f t="shared" si="12"/>
        <v/>
      </c>
      <c r="G198" s="17" t="str">
        <f t="shared" si="12"/>
        <v/>
      </c>
      <c r="H198" s="17" t="str">
        <f t="shared" si="12"/>
        <v/>
      </c>
      <c r="I198" s="17" t="str">
        <f t="shared" si="12"/>
        <v/>
      </c>
      <c r="J198" s="17" t="str">
        <f t="shared" si="12"/>
        <v/>
      </c>
      <c r="K198" s="17" t="str">
        <f t="shared" si="11"/>
        <v/>
      </c>
      <c r="L198" s="17" t="str">
        <f t="shared" si="11"/>
        <v/>
      </c>
      <c r="M198" s="17" t="str">
        <f t="shared" si="11"/>
        <v/>
      </c>
      <c r="N198" s="17" t="str">
        <f t="shared" si="11"/>
        <v/>
      </c>
      <c r="O198" s="17" t="str">
        <f t="shared" si="11"/>
        <v/>
      </c>
    </row>
    <row r="199" spans="2:15" x14ac:dyDescent="0.2">
      <c r="B199" s="41"/>
      <c r="C199" s="1" t="str">
        <f>IF(B199="","",VLOOKUP(B199,'base élèves'!$A$2:$D$525,2))</f>
        <v/>
      </c>
      <c r="D199" s="1" t="str">
        <f>IF(B199="","",VLOOKUP(B199,'base élèves'!$A$2:$D$525,3))</f>
        <v/>
      </c>
      <c r="E199" s="1" t="str">
        <f>IF(B199="","",VLOOKUP(B199,'base élèves'!$A$2:$D$525,4))</f>
        <v/>
      </c>
      <c r="F199" s="17" t="str">
        <f t="shared" si="12"/>
        <v/>
      </c>
      <c r="G199" s="17" t="str">
        <f t="shared" si="12"/>
        <v/>
      </c>
      <c r="H199" s="17" t="str">
        <f t="shared" si="12"/>
        <v/>
      </c>
      <c r="I199" s="17" t="str">
        <f t="shared" si="12"/>
        <v/>
      </c>
      <c r="J199" s="17" t="str">
        <f t="shared" si="12"/>
        <v/>
      </c>
      <c r="K199" s="17" t="str">
        <f t="shared" si="11"/>
        <v/>
      </c>
      <c r="L199" s="17" t="str">
        <f t="shared" si="11"/>
        <v/>
      </c>
      <c r="M199" s="17" t="str">
        <f t="shared" si="11"/>
        <v/>
      </c>
      <c r="N199" s="17" t="str">
        <f t="shared" si="11"/>
        <v/>
      </c>
      <c r="O199" s="17" t="str">
        <f t="shared" si="11"/>
        <v/>
      </c>
    </row>
    <row r="200" spans="2:15" x14ac:dyDescent="0.2">
      <c r="B200" s="41"/>
      <c r="F200" s="17" t="str">
        <f t="shared" si="12"/>
        <v/>
      </c>
      <c r="G200" s="17" t="str">
        <f t="shared" si="12"/>
        <v/>
      </c>
      <c r="H200" s="17" t="str">
        <f t="shared" si="12"/>
        <v/>
      </c>
      <c r="I200" s="17" t="str">
        <f t="shared" si="12"/>
        <v/>
      </c>
      <c r="J200" s="17" t="str">
        <f t="shared" si="12"/>
        <v/>
      </c>
      <c r="K200" s="17" t="str">
        <f t="shared" si="11"/>
        <v/>
      </c>
      <c r="L200" s="17" t="str">
        <f t="shared" si="11"/>
        <v/>
      </c>
      <c r="M200" s="17" t="str">
        <f t="shared" si="11"/>
        <v/>
      </c>
      <c r="N200" s="17" t="str">
        <f t="shared" si="11"/>
        <v/>
      </c>
      <c r="O200" s="17" t="str">
        <f t="shared" si="11"/>
        <v/>
      </c>
    </row>
    <row r="201" spans="2:15" x14ac:dyDescent="0.2">
      <c r="B201" s="41"/>
      <c r="F201" s="17" t="str">
        <f t="shared" si="12"/>
        <v/>
      </c>
      <c r="G201" s="17" t="str">
        <f t="shared" si="12"/>
        <v/>
      </c>
      <c r="H201" s="17" t="str">
        <f t="shared" si="12"/>
        <v/>
      </c>
      <c r="I201" s="17" t="str">
        <f t="shared" si="12"/>
        <v/>
      </c>
      <c r="J201" s="17" t="str">
        <f t="shared" si="12"/>
        <v/>
      </c>
      <c r="K201" s="17" t="str">
        <f t="shared" si="11"/>
        <v/>
      </c>
      <c r="L201" s="17" t="str">
        <f t="shared" si="11"/>
        <v/>
      </c>
      <c r="M201" s="17" t="str">
        <f t="shared" si="11"/>
        <v/>
      </c>
      <c r="N201" s="17" t="str">
        <f t="shared" si="11"/>
        <v/>
      </c>
      <c r="O201" s="17" t="str">
        <f t="shared" si="11"/>
        <v/>
      </c>
    </row>
    <row r="202" spans="2:15" x14ac:dyDescent="0.2">
      <c r="B202" s="41"/>
      <c r="F202" s="17" t="str">
        <f t="shared" si="12"/>
        <v/>
      </c>
      <c r="G202" s="17" t="str">
        <f t="shared" si="12"/>
        <v/>
      </c>
      <c r="H202" s="17" t="str">
        <f t="shared" si="12"/>
        <v/>
      </c>
      <c r="I202" s="17" t="str">
        <f t="shared" si="12"/>
        <v/>
      </c>
      <c r="J202" s="17" t="str">
        <f t="shared" si="12"/>
        <v/>
      </c>
      <c r="K202" s="17" t="str">
        <f t="shared" si="11"/>
        <v/>
      </c>
      <c r="L202" s="17" t="str">
        <f t="shared" si="11"/>
        <v/>
      </c>
      <c r="M202" s="17" t="str">
        <f t="shared" si="11"/>
        <v/>
      </c>
      <c r="N202" s="17" t="str">
        <f t="shared" si="11"/>
        <v/>
      </c>
      <c r="O202" s="17" t="str">
        <f t="shared" si="11"/>
        <v/>
      </c>
    </row>
    <row r="203" spans="2:15" x14ac:dyDescent="0.2">
      <c r="B203" s="41"/>
      <c r="F203" s="17" t="str">
        <f t="shared" si="12"/>
        <v/>
      </c>
      <c r="G203" s="17" t="str">
        <f t="shared" si="12"/>
        <v/>
      </c>
      <c r="H203" s="17" t="str">
        <f t="shared" si="12"/>
        <v/>
      </c>
      <c r="I203" s="17" t="str">
        <f t="shared" si="12"/>
        <v/>
      </c>
      <c r="J203" s="17" t="str">
        <f t="shared" si="12"/>
        <v/>
      </c>
      <c r="K203" s="17" t="str">
        <f t="shared" si="11"/>
        <v/>
      </c>
      <c r="L203" s="17" t="str">
        <f t="shared" si="11"/>
        <v/>
      </c>
      <c r="M203" s="17" t="str">
        <f t="shared" si="11"/>
        <v/>
      </c>
      <c r="N203" s="17" t="str">
        <f t="shared" si="11"/>
        <v/>
      </c>
      <c r="O203" s="17" t="str">
        <f t="shared" si="11"/>
        <v/>
      </c>
    </row>
    <row r="204" spans="2:15" x14ac:dyDescent="0.2">
      <c r="B204" s="41"/>
      <c r="F204" s="17" t="str">
        <f t="shared" si="12"/>
        <v/>
      </c>
      <c r="G204" s="17" t="str">
        <f t="shared" si="12"/>
        <v/>
      </c>
      <c r="H204" s="17" t="str">
        <f t="shared" si="12"/>
        <v/>
      </c>
      <c r="I204" s="17" t="str">
        <f t="shared" si="12"/>
        <v/>
      </c>
      <c r="J204" s="17" t="str">
        <f t="shared" si="12"/>
        <v/>
      </c>
      <c r="K204" s="17" t="str">
        <f t="shared" ref="K204:O254" si="13">IF($E204=K$9,$A204,"")</f>
        <v/>
      </c>
      <c r="L204" s="17" t="str">
        <f t="shared" si="13"/>
        <v/>
      </c>
      <c r="M204" s="17" t="str">
        <f t="shared" si="13"/>
        <v/>
      </c>
      <c r="N204" s="17" t="str">
        <f t="shared" si="13"/>
        <v/>
      </c>
      <c r="O204" s="17" t="str">
        <f t="shared" si="13"/>
        <v/>
      </c>
    </row>
    <row r="205" spans="2:15" x14ac:dyDescent="0.2">
      <c r="B205" s="41"/>
      <c r="F205" s="17" t="str">
        <f t="shared" ref="F205:J255" si="14">IF($E205=F$9,$A205,"")</f>
        <v/>
      </c>
      <c r="G205" s="17" t="str">
        <f t="shared" si="14"/>
        <v/>
      </c>
      <c r="H205" s="17" t="str">
        <f t="shared" si="14"/>
        <v/>
      </c>
      <c r="I205" s="17" t="str">
        <f t="shared" si="14"/>
        <v/>
      </c>
      <c r="J205" s="17" t="str">
        <f t="shared" si="14"/>
        <v/>
      </c>
      <c r="K205" s="17" t="str">
        <f t="shared" si="13"/>
        <v/>
      </c>
      <c r="L205" s="17" t="str">
        <f t="shared" si="13"/>
        <v/>
      </c>
      <c r="M205" s="17" t="str">
        <f t="shared" si="13"/>
        <v/>
      </c>
      <c r="N205" s="17" t="str">
        <f t="shared" si="13"/>
        <v/>
      </c>
      <c r="O205" s="17" t="str">
        <f t="shared" si="13"/>
        <v/>
      </c>
    </row>
    <row r="206" spans="2:15" x14ac:dyDescent="0.2">
      <c r="B206" s="41"/>
      <c r="F206" s="17" t="str">
        <f t="shared" si="14"/>
        <v/>
      </c>
      <c r="G206" s="17" t="str">
        <f t="shared" si="14"/>
        <v/>
      </c>
      <c r="H206" s="17" t="str">
        <f t="shared" si="14"/>
        <v/>
      </c>
      <c r="I206" s="17" t="str">
        <f t="shared" si="14"/>
        <v/>
      </c>
      <c r="J206" s="17" t="str">
        <f t="shared" si="14"/>
        <v/>
      </c>
      <c r="K206" s="17" t="str">
        <f t="shared" si="13"/>
        <v/>
      </c>
      <c r="L206" s="17" t="str">
        <f t="shared" si="13"/>
        <v/>
      </c>
      <c r="M206" s="17" t="str">
        <f t="shared" si="13"/>
        <v/>
      </c>
      <c r="N206" s="17" t="str">
        <f t="shared" si="13"/>
        <v/>
      </c>
      <c r="O206" s="17" t="str">
        <f t="shared" si="13"/>
        <v/>
      </c>
    </row>
    <row r="207" spans="2:15" x14ac:dyDescent="0.2">
      <c r="B207" s="41"/>
      <c r="F207" s="17" t="str">
        <f t="shared" si="14"/>
        <v/>
      </c>
      <c r="G207" s="17" t="str">
        <f t="shared" si="14"/>
        <v/>
      </c>
      <c r="H207" s="17" t="str">
        <f t="shared" si="14"/>
        <v/>
      </c>
      <c r="I207" s="17" t="str">
        <f t="shared" si="14"/>
        <v/>
      </c>
      <c r="J207" s="17" t="str">
        <f t="shared" si="14"/>
        <v/>
      </c>
      <c r="K207" s="17" t="str">
        <f t="shared" si="13"/>
        <v/>
      </c>
      <c r="L207" s="17" t="str">
        <f t="shared" si="13"/>
        <v/>
      </c>
      <c r="M207" s="17" t="str">
        <f t="shared" si="13"/>
        <v/>
      </c>
      <c r="N207" s="17" t="str">
        <f t="shared" si="13"/>
        <v/>
      </c>
      <c r="O207" s="17" t="str">
        <f t="shared" si="13"/>
        <v/>
      </c>
    </row>
    <row r="208" spans="2:15" x14ac:dyDescent="0.2">
      <c r="B208" s="41"/>
      <c r="F208" s="17" t="str">
        <f t="shared" si="14"/>
        <v/>
      </c>
      <c r="G208" s="17" t="str">
        <f t="shared" si="14"/>
        <v/>
      </c>
      <c r="H208" s="17" t="str">
        <f t="shared" si="14"/>
        <v/>
      </c>
      <c r="I208" s="17" t="str">
        <f t="shared" si="14"/>
        <v/>
      </c>
      <c r="J208" s="17" t="str">
        <f t="shared" si="14"/>
        <v/>
      </c>
      <c r="K208" s="17" t="str">
        <f t="shared" si="13"/>
        <v/>
      </c>
      <c r="L208" s="17" t="str">
        <f t="shared" si="13"/>
        <v/>
      </c>
      <c r="M208" s="17" t="str">
        <f t="shared" si="13"/>
        <v/>
      </c>
      <c r="N208" s="17" t="str">
        <f t="shared" si="13"/>
        <v/>
      </c>
      <c r="O208" s="17" t="str">
        <f t="shared" si="13"/>
        <v/>
      </c>
    </row>
    <row r="209" spans="2:15" x14ac:dyDescent="0.2">
      <c r="B209" s="41"/>
      <c r="F209" s="17" t="str">
        <f t="shared" si="14"/>
        <v/>
      </c>
      <c r="G209" s="17" t="str">
        <f t="shared" si="14"/>
        <v/>
      </c>
      <c r="H209" s="17" t="str">
        <f t="shared" si="14"/>
        <v/>
      </c>
      <c r="I209" s="17" t="str">
        <f t="shared" si="14"/>
        <v/>
      </c>
      <c r="J209" s="17" t="str">
        <f t="shared" si="14"/>
        <v/>
      </c>
      <c r="K209" s="17" t="str">
        <f t="shared" si="13"/>
        <v/>
      </c>
      <c r="L209" s="17" t="str">
        <f t="shared" si="13"/>
        <v/>
      </c>
      <c r="M209" s="17" t="str">
        <f t="shared" si="13"/>
        <v/>
      </c>
      <c r="N209" s="17" t="str">
        <f t="shared" si="13"/>
        <v/>
      </c>
      <c r="O209" s="17" t="str">
        <f t="shared" si="13"/>
        <v/>
      </c>
    </row>
    <row r="210" spans="2:15" x14ac:dyDescent="0.2">
      <c r="B210" s="41"/>
      <c r="F210" s="17" t="str">
        <f t="shared" si="14"/>
        <v/>
      </c>
      <c r="G210" s="17" t="str">
        <f t="shared" si="14"/>
        <v/>
      </c>
      <c r="H210" s="17" t="str">
        <f t="shared" si="14"/>
        <v/>
      </c>
      <c r="I210" s="17" t="str">
        <f t="shared" si="14"/>
        <v/>
      </c>
      <c r="J210" s="17" t="str">
        <f t="shared" si="14"/>
        <v/>
      </c>
      <c r="K210" s="17" t="str">
        <f t="shared" si="13"/>
        <v/>
      </c>
      <c r="L210" s="17" t="str">
        <f t="shared" si="13"/>
        <v/>
      </c>
      <c r="M210" s="17" t="str">
        <f t="shared" si="13"/>
        <v/>
      </c>
      <c r="N210" s="17" t="str">
        <f t="shared" si="13"/>
        <v/>
      </c>
      <c r="O210" s="17" t="str">
        <f t="shared" si="13"/>
        <v/>
      </c>
    </row>
    <row r="211" spans="2:15" x14ac:dyDescent="0.2">
      <c r="B211" s="41"/>
      <c r="F211" s="17" t="str">
        <f t="shared" si="14"/>
        <v/>
      </c>
      <c r="G211" s="17" t="str">
        <f t="shared" si="14"/>
        <v/>
      </c>
      <c r="H211" s="17" t="str">
        <f t="shared" si="14"/>
        <v/>
      </c>
      <c r="I211" s="17" t="str">
        <f t="shared" si="14"/>
        <v/>
      </c>
      <c r="J211" s="17" t="str">
        <f t="shared" si="14"/>
        <v/>
      </c>
      <c r="K211" s="17" t="str">
        <f t="shared" si="13"/>
        <v/>
      </c>
      <c r="L211" s="17" t="str">
        <f t="shared" si="13"/>
        <v/>
      </c>
      <c r="M211" s="17" t="str">
        <f t="shared" si="13"/>
        <v/>
      </c>
      <c r="N211" s="17" t="str">
        <f t="shared" si="13"/>
        <v/>
      </c>
      <c r="O211" s="17" t="str">
        <f t="shared" si="13"/>
        <v/>
      </c>
    </row>
    <row r="212" spans="2:15" x14ac:dyDescent="0.2">
      <c r="B212" s="41"/>
      <c r="F212" s="17" t="str">
        <f t="shared" si="14"/>
        <v/>
      </c>
      <c r="G212" s="17" t="str">
        <f t="shared" si="14"/>
        <v/>
      </c>
      <c r="H212" s="17" t="str">
        <f t="shared" si="14"/>
        <v/>
      </c>
      <c r="I212" s="17" t="str">
        <f t="shared" si="14"/>
        <v/>
      </c>
      <c r="J212" s="17" t="str">
        <f t="shared" si="14"/>
        <v/>
      </c>
      <c r="K212" s="17" t="str">
        <f t="shared" si="13"/>
        <v/>
      </c>
      <c r="L212" s="17" t="str">
        <f t="shared" si="13"/>
        <v/>
      </c>
      <c r="M212" s="17" t="str">
        <f t="shared" si="13"/>
        <v/>
      </c>
      <c r="N212" s="17" t="str">
        <f t="shared" si="13"/>
        <v/>
      </c>
      <c r="O212" s="17" t="str">
        <f t="shared" si="13"/>
        <v/>
      </c>
    </row>
    <row r="213" spans="2:15" x14ac:dyDescent="0.2">
      <c r="B213" s="41"/>
      <c r="F213" s="17" t="str">
        <f t="shared" si="14"/>
        <v/>
      </c>
      <c r="G213" s="17" t="str">
        <f t="shared" si="14"/>
        <v/>
      </c>
      <c r="H213" s="17" t="str">
        <f t="shared" si="14"/>
        <v/>
      </c>
      <c r="I213" s="17" t="str">
        <f t="shared" si="14"/>
        <v/>
      </c>
      <c r="J213" s="17" t="str">
        <f t="shared" si="14"/>
        <v/>
      </c>
      <c r="K213" s="17" t="str">
        <f t="shared" si="13"/>
        <v/>
      </c>
      <c r="L213" s="17" t="str">
        <f t="shared" si="13"/>
        <v/>
      </c>
      <c r="M213" s="17" t="str">
        <f t="shared" si="13"/>
        <v/>
      </c>
      <c r="N213" s="17" t="str">
        <f t="shared" si="13"/>
        <v/>
      </c>
      <c r="O213" s="17" t="str">
        <f t="shared" si="13"/>
        <v/>
      </c>
    </row>
    <row r="214" spans="2:15" x14ac:dyDescent="0.2">
      <c r="B214" s="41"/>
      <c r="F214" s="17" t="str">
        <f t="shared" si="14"/>
        <v/>
      </c>
      <c r="G214" s="17" t="str">
        <f t="shared" si="14"/>
        <v/>
      </c>
      <c r="H214" s="17" t="str">
        <f t="shared" si="14"/>
        <v/>
      </c>
      <c r="I214" s="17" t="str">
        <f t="shared" si="14"/>
        <v/>
      </c>
      <c r="J214" s="17" t="str">
        <f t="shared" si="14"/>
        <v/>
      </c>
      <c r="K214" s="17" t="str">
        <f t="shared" si="13"/>
        <v/>
      </c>
      <c r="L214" s="17" t="str">
        <f t="shared" si="13"/>
        <v/>
      </c>
      <c r="M214" s="17" t="str">
        <f t="shared" si="13"/>
        <v/>
      </c>
      <c r="N214" s="17" t="str">
        <f t="shared" si="13"/>
        <v/>
      </c>
      <c r="O214" s="17" t="str">
        <f t="shared" si="13"/>
        <v/>
      </c>
    </row>
    <row r="215" spans="2:15" x14ac:dyDescent="0.2">
      <c r="B215" s="41"/>
      <c r="F215" s="17" t="str">
        <f t="shared" si="14"/>
        <v/>
      </c>
      <c r="G215" s="17" t="str">
        <f t="shared" si="14"/>
        <v/>
      </c>
      <c r="H215" s="17" t="str">
        <f t="shared" si="14"/>
        <v/>
      </c>
      <c r="I215" s="17" t="str">
        <f t="shared" si="14"/>
        <v/>
      </c>
      <c r="J215" s="17" t="str">
        <f t="shared" si="14"/>
        <v/>
      </c>
      <c r="K215" s="17" t="str">
        <f t="shared" si="13"/>
        <v/>
      </c>
      <c r="L215" s="17" t="str">
        <f t="shared" si="13"/>
        <v/>
      </c>
      <c r="M215" s="17" t="str">
        <f t="shared" si="13"/>
        <v/>
      </c>
      <c r="N215" s="17" t="str">
        <f t="shared" si="13"/>
        <v/>
      </c>
      <c r="O215" s="17" t="str">
        <f t="shared" si="13"/>
        <v/>
      </c>
    </row>
    <row r="216" spans="2:15" x14ac:dyDescent="0.2">
      <c r="B216" s="41"/>
      <c r="F216" s="17" t="str">
        <f t="shared" si="14"/>
        <v/>
      </c>
      <c r="G216" s="17" t="str">
        <f t="shared" si="14"/>
        <v/>
      </c>
      <c r="H216" s="17" t="str">
        <f t="shared" si="14"/>
        <v/>
      </c>
      <c r="I216" s="17" t="str">
        <f t="shared" si="14"/>
        <v/>
      </c>
      <c r="J216" s="17" t="str">
        <f t="shared" si="14"/>
        <v/>
      </c>
      <c r="K216" s="17" t="str">
        <f t="shared" si="13"/>
        <v/>
      </c>
      <c r="L216" s="17" t="str">
        <f t="shared" si="13"/>
        <v/>
      </c>
      <c r="M216" s="17" t="str">
        <f t="shared" si="13"/>
        <v/>
      </c>
      <c r="N216" s="17" t="str">
        <f t="shared" si="13"/>
        <v/>
      </c>
      <c r="O216" s="17" t="str">
        <f t="shared" si="13"/>
        <v/>
      </c>
    </row>
    <row r="217" spans="2:15" x14ac:dyDescent="0.2">
      <c r="B217" s="41"/>
      <c r="F217" s="17" t="str">
        <f t="shared" si="14"/>
        <v/>
      </c>
      <c r="G217" s="17" t="str">
        <f t="shared" si="14"/>
        <v/>
      </c>
      <c r="H217" s="17" t="str">
        <f t="shared" si="14"/>
        <v/>
      </c>
      <c r="I217" s="17" t="str">
        <f t="shared" si="14"/>
        <v/>
      </c>
      <c r="J217" s="17" t="str">
        <f t="shared" si="14"/>
        <v/>
      </c>
      <c r="K217" s="17" t="str">
        <f t="shared" si="13"/>
        <v/>
      </c>
      <c r="L217" s="17" t="str">
        <f t="shared" si="13"/>
        <v/>
      </c>
      <c r="M217" s="17" t="str">
        <f t="shared" si="13"/>
        <v/>
      </c>
      <c r="N217" s="17" t="str">
        <f t="shared" si="13"/>
        <v/>
      </c>
      <c r="O217" s="17" t="str">
        <f t="shared" si="13"/>
        <v/>
      </c>
    </row>
    <row r="218" spans="2:15" x14ac:dyDescent="0.2">
      <c r="B218" s="41"/>
      <c r="F218" s="17" t="str">
        <f t="shared" si="14"/>
        <v/>
      </c>
      <c r="G218" s="17" t="str">
        <f t="shared" si="14"/>
        <v/>
      </c>
      <c r="H218" s="17" t="str">
        <f t="shared" si="14"/>
        <v/>
      </c>
      <c r="I218" s="17" t="str">
        <f t="shared" si="14"/>
        <v/>
      </c>
      <c r="J218" s="17" t="str">
        <f t="shared" si="14"/>
        <v/>
      </c>
      <c r="K218" s="17" t="str">
        <f t="shared" si="13"/>
        <v/>
      </c>
      <c r="L218" s="17" t="str">
        <f t="shared" si="13"/>
        <v/>
      </c>
      <c r="M218" s="17" t="str">
        <f t="shared" si="13"/>
        <v/>
      </c>
      <c r="N218" s="17" t="str">
        <f t="shared" si="13"/>
        <v/>
      </c>
      <c r="O218" s="17" t="str">
        <f t="shared" si="13"/>
        <v/>
      </c>
    </row>
    <row r="219" spans="2:15" x14ac:dyDescent="0.2">
      <c r="B219" s="41"/>
      <c r="F219" s="17" t="str">
        <f t="shared" si="14"/>
        <v/>
      </c>
      <c r="G219" s="17" t="str">
        <f t="shared" si="14"/>
        <v/>
      </c>
      <c r="H219" s="17" t="str">
        <f t="shared" si="14"/>
        <v/>
      </c>
      <c r="I219" s="17" t="str">
        <f t="shared" si="14"/>
        <v/>
      </c>
      <c r="J219" s="17" t="str">
        <f t="shared" si="14"/>
        <v/>
      </c>
      <c r="K219" s="17" t="str">
        <f t="shared" si="13"/>
        <v/>
      </c>
      <c r="L219" s="17" t="str">
        <f t="shared" si="13"/>
        <v/>
      </c>
      <c r="M219" s="17" t="str">
        <f t="shared" si="13"/>
        <v/>
      </c>
      <c r="N219" s="17" t="str">
        <f t="shared" si="13"/>
        <v/>
      </c>
      <c r="O219" s="17" t="str">
        <f t="shared" si="13"/>
        <v/>
      </c>
    </row>
    <row r="220" spans="2:15" x14ac:dyDescent="0.2">
      <c r="B220" s="41"/>
      <c r="F220" s="17" t="str">
        <f t="shared" si="14"/>
        <v/>
      </c>
      <c r="G220" s="17" t="str">
        <f t="shared" si="14"/>
        <v/>
      </c>
      <c r="H220" s="17" t="str">
        <f t="shared" si="14"/>
        <v/>
      </c>
      <c r="I220" s="17" t="str">
        <f t="shared" si="14"/>
        <v/>
      </c>
      <c r="J220" s="17" t="str">
        <f t="shared" si="14"/>
        <v/>
      </c>
      <c r="K220" s="17" t="str">
        <f t="shared" si="13"/>
        <v/>
      </c>
      <c r="L220" s="17" t="str">
        <f t="shared" si="13"/>
        <v/>
      </c>
      <c r="M220" s="17" t="str">
        <f t="shared" si="13"/>
        <v/>
      </c>
      <c r="N220" s="17" t="str">
        <f t="shared" si="13"/>
        <v/>
      </c>
      <c r="O220" s="17" t="str">
        <f t="shared" si="13"/>
        <v/>
      </c>
    </row>
    <row r="221" spans="2:15" x14ac:dyDescent="0.2">
      <c r="B221" s="41"/>
      <c r="F221" s="17" t="str">
        <f t="shared" si="14"/>
        <v/>
      </c>
      <c r="G221" s="17" t="str">
        <f t="shared" si="14"/>
        <v/>
      </c>
      <c r="H221" s="17" t="str">
        <f t="shared" si="14"/>
        <v/>
      </c>
      <c r="I221" s="17" t="str">
        <f t="shared" si="14"/>
        <v/>
      </c>
      <c r="J221" s="17" t="str">
        <f t="shared" si="14"/>
        <v/>
      </c>
      <c r="K221" s="17" t="str">
        <f t="shared" si="13"/>
        <v/>
      </c>
      <c r="L221" s="17" t="str">
        <f t="shared" si="13"/>
        <v/>
      </c>
      <c r="M221" s="17" t="str">
        <f t="shared" si="13"/>
        <v/>
      </c>
      <c r="N221" s="17" t="str">
        <f t="shared" si="13"/>
        <v/>
      </c>
      <c r="O221" s="17" t="str">
        <f t="shared" si="13"/>
        <v/>
      </c>
    </row>
    <row r="222" spans="2:15" x14ac:dyDescent="0.2">
      <c r="B222" s="41"/>
      <c r="F222" s="17" t="str">
        <f t="shared" si="14"/>
        <v/>
      </c>
      <c r="G222" s="17" t="str">
        <f t="shared" si="14"/>
        <v/>
      </c>
      <c r="H222" s="17" t="str">
        <f t="shared" si="14"/>
        <v/>
      </c>
      <c r="I222" s="17" t="str">
        <f t="shared" si="14"/>
        <v/>
      </c>
      <c r="J222" s="17" t="str">
        <f t="shared" si="14"/>
        <v/>
      </c>
      <c r="K222" s="17" t="str">
        <f t="shared" si="13"/>
        <v/>
      </c>
      <c r="L222" s="17" t="str">
        <f t="shared" si="13"/>
        <v/>
      </c>
      <c r="M222" s="17" t="str">
        <f t="shared" si="13"/>
        <v/>
      </c>
      <c r="N222" s="17" t="str">
        <f t="shared" si="13"/>
        <v/>
      </c>
      <c r="O222" s="17" t="str">
        <f t="shared" si="13"/>
        <v/>
      </c>
    </row>
    <row r="223" spans="2:15" x14ac:dyDescent="0.2">
      <c r="B223" s="41"/>
      <c r="F223" s="17" t="str">
        <f t="shared" si="14"/>
        <v/>
      </c>
      <c r="G223" s="17" t="str">
        <f t="shared" si="14"/>
        <v/>
      </c>
      <c r="H223" s="17" t="str">
        <f t="shared" si="14"/>
        <v/>
      </c>
      <c r="I223" s="17" t="str">
        <f t="shared" si="14"/>
        <v/>
      </c>
      <c r="J223" s="17" t="str">
        <f t="shared" si="14"/>
        <v/>
      </c>
      <c r="K223" s="17" t="str">
        <f t="shared" si="13"/>
        <v/>
      </c>
      <c r="L223" s="17" t="str">
        <f t="shared" si="13"/>
        <v/>
      </c>
      <c r="M223" s="17" t="str">
        <f t="shared" si="13"/>
        <v/>
      </c>
      <c r="N223" s="17" t="str">
        <f t="shared" si="13"/>
        <v/>
      </c>
      <c r="O223" s="17" t="str">
        <f t="shared" si="13"/>
        <v/>
      </c>
    </row>
    <row r="224" spans="2:15" x14ac:dyDescent="0.2">
      <c r="B224" s="41"/>
      <c r="F224" s="17" t="str">
        <f t="shared" si="14"/>
        <v/>
      </c>
      <c r="G224" s="17" t="str">
        <f t="shared" si="14"/>
        <v/>
      </c>
      <c r="H224" s="17" t="str">
        <f t="shared" si="14"/>
        <v/>
      </c>
      <c r="I224" s="17" t="str">
        <f t="shared" si="14"/>
        <v/>
      </c>
      <c r="J224" s="17" t="str">
        <f t="shared" si="14"/>
        <v/>
      </c>
      <c r="K224" s="17" t="str">
        <f t="shared" si="13"/>
        <v/>
      </c>
      <c r="L224" s="17" t="str">
        <f t="shared" si="13"/>
        <v/>
      </c>
      <c r="M224" s="17" t="str">
        <f t="shared" si="13"/>
        <v/>
      </c>
      <c r="N224" s="17" t="str">
        <f t="shared" si="13"/>
        <v/>
      </c>
      <c r="O224" s="17" t="str">
        <f t="shared" si="13"/>
        <v/>
      </c>
    </row>
    <row r="225" spans="2:15" x14ac:dyDescent="0.2">
      <c r="B225" s="41"/>
      <c r="F225" s="17" t="str">
        <f t="shared" si="14"/>
        <v/>
      </c>
      <c r="G225" s="17" t="str">
        <f t="shared" si="14"/>
        <v/>
      </c>
      <c r="H225" s="17" t="str">
        <f t="shared" si="14"/>
        <v/>
      </c>
      <c r="I225" s="17" t="str">
        <f t="shared" si="14"/>
        <v/>
      </c>
      <c r="J225" s="17" t="str">
        <f t="shared" si="14"/>
        <v/>
      </c>
      <c r="K225" s="17" t="str">
        <f t="shared" si="13"/>
        <v/>
      </c>
      <c r="L225" s="17" t="str">
        <f t="shared" si="13"/>
        <v/>
      </c>
      <c r="M225" s="17" t="str">
        <f t="shared" si="13"/>
        <v/>
      </c>
      <c r="N225" s="17" t="str">
        <f t="shared" si="13"/>
        <v/>
      </c>
      <c r="O225" s="17" t="str">
        <f t="shared" si="13"/>
        <v/>
      </c>
    </row>
    <row r="226" spans="2:15" x14ac:dyDescent="0.2">
      <c r="B226" s="41"/>
      <c r="F226" s="17" t="str">
        <f t="shared" si="14"/>
        <v/>
      </c>
      <c r="G226" s="17" t="str">
        <f t="shared" si="14"/>
        <v/>
      </c>
      <c r="H226" s="17" t="str">
        <f t="shared" si="14"/>
        <v/>
      </c>
      <c r="I226" s="17" t="str">
        <f t="shared" si="14"/>
        <v/>
      </c>
      <c r="J226" s="17" t="str">
        <f t="shared" si="14"/>
        <v/>
      </c>
      <c r="K226" s="17" t="str">
        <f t="shared" si="13"/>
        <v/>
      </c>
      <c r="L226" s="17" t="str">
        <f t="shared" si="13"/>
        <v/>
      </c>
      <c r="M226" s="17" t="str">
        <f t="shared" si="13"/>
        <v/>
      </c>
      <c r="N226" s="17" t="str">
        <f t="shared" si="13"/>
        <v/>
      </c>
      <c r="O226" s="17" t="str">
        <f t="shared" si="13"/>
        <v/>
      </c>
    </row>
    <row r="227" spans="2:15" x14ac:dyDescent="0.2">
      <c r="B227" s="41"/>
      <c r="F227" s="17" t="str">
        <f t="shared" si="14"/>
        <v/>
      </c>
      <c r="G227" s="17" t="str">
        <f t="shared" si="14"/>
        <v/>
      </c>
      <c r="H227" s="17" t="str">
        <f t="shared" si="14"/>
        <v/>
      </c>
      <c r="I227" s="17" t="str">
        <f t="shared" si="14"/>
        <v/>
      </c>
      <c r="J227" s="17" t="str">
        <f t="shared" si="14"/>
        <v/>
      </c>
      <c r="K227" s="17" t="str">
        <f t="shared" si="13"/>
        <v/>
      </c>
      <c r="L227" s="17" t="str">
        <f t="shared" si="13"/>
        <v/>
      </c>
      <c r="M227" s="17" t="str">
        <f t="shared" si="13"/>
        <v/>
      </c>
      <c r="N227" s="17" t="str">
        <f t="shared" si="13"/>
        <v/>
      </c>
      <c r="O227" s="17" t="str">
        <f t="shared" si="13"/>
        <v/>
      </c>
    </row>
    <row r="228" spans="2:15" x14ac:dyDescent="0.2">
      <c r="B228" s="41"/>
      <c r="F228" s="17" t="str">
        <f t="shared" si="14"/>
        <v/>
      </c>
      <c r="G228" s="17" t="str">
        <f t="shared" si="14"/>
        <v/>
      </c>
      <c r="H228" s="17" t="str">
        <f t="shared" si="14"/>
        <v/>
      </c>
      <c r="I228" s="17" t="str">
        <f t="shared" si="14"/>
        <v/>
      </c>
      <c r="J228" s="17" t="str">
        <f t="shared" si="14"/>
        <v/>
      </c>
      <c r="K228" s="17" t="str">
        <f t="shared" si="13"/>
        <v/>
      </c>
      <c r="L228" s="17" t="str">
        <f t="shared" si="13"/>
        <v/>
      </c>
      <c r="M228" s="17" t="str">
        <f t="shared" si="13"/>
        <v/>
      </c>
      <c r="N228" s="17" t="str">
        <f t="shared" si="13"/>
        <v/>
      </c>
      <c r="O228" s="17" t="str">
        <f t="shared" si="13"/>
        <v/>
      </c>
    </row>
    <row r="229" spans="2:15" x14ac:dyDescent="0.2">
      <c r="B229" s="41"/>
      <c r="F229" s="17" t="str">
        <f t="shared" si="14"/>
        <v/>
      </c>
      <c r="G229" s="17" t="str">
        <f t="shared" si="14"/>
        <v/>
      </c>
      <c r="H229" s="17" t="str">
        <f t="shared" si="14"/>
        <v/>
      </c>
      <c r="I229" s="17" t="str">
        <f t="shared" si="14"/>
        <v/>
      </c>
      <c r="J229" s="17" t="str">
        <f t="shared" si="14"/>
        <v/>
      </c>
      <c r="K229" s="17" t="str">
        <f t="shared" si="13"/>
        <v/>
      </c>
      <c r="L229" s="17" t="str">
        <f t="shared" si="13"/>
        <v/>
      </c>
      <c r="M229" s="17" t="str">
        <f t="shared" si="13"/>
        <v/>
      </c>
      <c r="N229" s="17" t="str">
        <f t="shared" si="13"/>
        <v/>
      </c>
      <c r="O229" s="17" t="str">
        <f t="shared" si="13"/>
        <v/>
      </c>
    </row>
    <row r="230" spans="2:15" x14ac:dyDescent="0.2">
      <c r="B230" s="41"/>
      <c r="F230" s="17" t="str">
        <f t="shared" si="14"/>
        <v/>
      </c>
      <c r="G230" s="17" t="str">
        <f t="shared" si="14"/>
        <v/>
      </c>
      <c r="H230" s="17" t="str">
        <f t="shared" si="14"/>
        <v/>
      </c>
      <c r="I230" s="17" t="str">
        <f t="shared" si="14"/>
        <v/>
      </c>
      <c r="J230" s="17" t="str">
        <f t="shared" si="14"/>
        <v/>
      </c>
      <c r="K230" s="17" t="str">
        <f t="shared" si="13"/>
        <v/>
      </c>
      <c r="L230" s="17" t="str">
        <f t="shared" si="13"/>
        <v/>
      </c>
      <c r="M230" s="17" t="str">
        <f t="shared" si="13"/>
        <v/>
      </c>
      <c r="N230" s="17" t="str">
        <f t="shared" si="13"/>
        <v/>
      </c>
      <c r="O230" s="17" t="str">
        <f t="shared" si="13"/>
        <v/>
      </c>
    </row>
    <row r="231" spans="2:15" x14ac:dyDescent="0.2">
      <c r="B231" s="41"/>
      <c r="F231" s="17" t="str">
        <f t="shared" si="14"/>
        <v/>
      </c>
      <c r="G231" s="17" t="str">
        <f t="shared" si="14"/>
        <v/>
      </c>
      <c r="H231" s="17" t="str">
        <f t="shared" si="14"/>
        <v/>
      </c>
      <c r="I231" s="17" t="str">
        <f t="shared" si="14"/>
        <v/>
      </c>
      <c r="J231" s="17" t="str">
        <f t="shared" si="14"/>
        <v/>
      </c>
      <c r="K231" s="17" t="str">
        <f t="shared" si="13"/>
        <v/>
      </c>
      <c r="L231" s="17" t="str">
        <f t="shared" si="13"/>
        <v/>
      </c>
      <c r="M231" s="17" t="str">
        <f t="shared" si="13"/>
        <v/>
      </c>
      <c r="N231" s="17" t="str">
        <f t="shared" si="13"/>
        <v/>
      </c>
      <c r="O231" s="17" t="str">
        <f t="shared" si="13"/>
        <v/>
      </c>
    </row>
    <row r="232" spans="2:15" x14ac:dyDescent="0.2">
      <c r="B232" s="41"/>
      <c r="F232" s="17" t="str">
        <f t="shared" si="14"/>
        <v/>
      </c>
      <c r="G232" s="17" t="str">
        <f t="shared" si="14"/>
        <v/>
      </c>
      <c r="H232" s="17" t="str">
        <f t="shared" si="14"/>
        <v/>
      </c>
      <c r="I232" s="17" t="str">
        <f t="shared" si="14"/>
        <v/>
      </c>
      <c r="J232" s="17" t="str">
        <f t="shared" si="14"/>
        <v/>
      </c>
      <c r="K232" s="17" t="str">
        <f t="shared" si="13"/>
        <v/>
      </c>
      <c r="L232" s="17" t="str">
        <f t="shared" si="13"/>
        <v/>
      </c>
      <c r="M232" s="17" t="str">
        <f t="shared" si="13"/>
        <v/>
      </c>
      <c r="N232" s="17" t="str">
        <f t="shared" si="13"/>
        <v/>
      </c>
      <c r="O232" s="17" t="str">
        <f t="shared" si="13"/>
        <v/>
      </c>
    </row>
    <row r="233" spans="2:15" x14ac:dyDescent="0.2">
      <c r="B233" s="41"/>
      <c r="F233" s="17" t="str">
        <f t="shared" si="14"/>
        <v/>
      </c>
      <c r="G233" s="17" t="str">
        <f t="shared" si="14"/>
        <v/>
      </c>
      <c r="H233" s="17" t="str">
        <f t="shared" si="14"/>
        <v/>
      </c>
      <c r="I233" s="17" t="str">
        <f t="shared" si="14"/>
        <v/>
      </c>
      <c r="J233" s="17" t="str">
        <f t="shared" si="14"/>
        <v/>
      </c>
      <c r="K233" s="17" t="str">
        <f t="shared" si="13"/>
        <v/>
      </c>
      <c r="L233" s="17" t="str">
        <f t="shared" si="13"/>
        <v/>
      </c>
      <c r="M233" s="17" t="str">
        <f t="shared" si="13"/>
        <v/>
      </c>
      <c r="N233" s="17" t="str">
        <f t="shared" si="13"/>
        <v/>
      </c>
      <c r="O233" s="17" t="str">
        <f t="shared" si="13"/>
        <v/>
      </c>
    </row>
    <row r="234" spans="2:15" x14ac:dyDescent="0.2">
      <c r="B234" s="41"/>
      <c r="F234" s="17" t="str">
        <f t="shared" si="14"/>
        <v/>
      </c>
      <c r="G234" s="17" t="str">
        <f t="shared" si="14"/>
        <v/>
      </c>
      <c r="H234" s="17" t="str">
        <f t="shared" si="14"/>
        <v/>
      </c>
      <c r="I234" s="17" t="str">
        <f t="shared" si="14"/>
        <v/>
      </c>
      <c r="J234" s="17" t="str">
        <f t="shared" si="14"/>
        <v/>
      </c>
      <c r="K234" s="17" t="str">
        <f t="shared" si="13"/>
        <v/>
      </c>
      <c r="L234" s="17" t="str">
        <f t="shared" si="13"/>
        <v/>
      </c>
      <c r="M234" s="17" t="str">
        <f t="shared" si="13"/>
        <v/>
      </c>
      <c r="N234" s="17" t="str">
        <f t="shared" si="13"/>
        <v/>
      </c>
      <c r="O234" s="17" t="str">
        <f t="shared" si="13"/>
        <v/>
      </c>
    </row>
    <row r="235" spans="2:15" x14ac:dyDescent="0.2">
      <c r="B235" s="41"/>
      <c r="F235" s="17" t="str">
        <f t="shared" si="14"/>
        <v/>
      </c>
      <c r="G235" s="17" t="str">
        <f t="shared" si="14"/>
        <v/>
      </c>
      <c r="H235" s="17" t="str">
        <f t="shared" si="14"/>
        <v/>
      </c>
      <c r="I235" s="17" t="str">
        <f t="shared" si="14"/>
        <v/>
      </c>
      <c r="J235" s="17" t="str">
        <f t="shared" si="14"/>
        <v/>
      </c>
      <c r="K235" s="17" t="str">
        <f t="shared" si="13"/>
        <v/>
      </c>
      <c r="L235" s="17" t="str">
        <f t="shared" si="13"/>
        <v/>
      </c>
      <c r="M235" s="17" t="str">
        <f t="shared" si="13"/>
        <v/>
      </c>
      <c r="N235" s="17" t="str">
        <f t="shared" si="13"/>
        <v/>
      </c>
      <c r="O235" s="17" t="str">
        <f t="shared" si="13"/>
        <v/>
      </c>
    </row>
    <row r="236" spans="2:15" x14ac:dyDescent="0.2">
      <c r="B236" s="41"/>
      <c r="F236" s="17" t="str">
        <f t="shared" si="14"/>
        <v/>
      </c>
      <c r="G236" s="17" t="str">
        <f t="shared" si="14"/>
        <v/>
      </c>
      <c r="H236" s="17" t="str">
        <f t="shared" si="14"/>
        <v/>
      </c>
      <c r="I236" s="17" t="str">
        <f t="shared" si="14"/>
        <v/>
      </c>
      <c r="J236" s="17" t="str">
        <f t="shared" si="14"/>
        <v/>
      </c>
      <c r="K236" s="17" t="str">
        <f t="shared" si="13"/>
        <v/>
      </c>
      <c r="L236" s="17" t="str">
        <f t="shared" si="13"/>
        <v/>
      </c>
      <c r="M236" s="17" t="str">
        <f t="shared" si="13"/>
        <v/>
      </c>
      <c r="N236" s="17" t="str">
        <f t="shared" si="13"/>
        <v/>
      </c>
      <c r="O236" s="17" t="str">
        <f t="shared" si="13"/>
        <v/>
      </c>
    </row>
    <row r="237" spans="2:15" x14ac:dyDescent="0.2">
      <c r="B237" s="41"/>
      <c r="F237" s="17" t="str">
        <f t="shared" si="14"/>
        <v/>
      </c>
      <c r="G237" s="17" t="str">
        <f t="shared" si="14"/>
        <v/>
      </c>
      <c r="H237" s="17" t="str">
        <f t="shared" si="14"/>
        <v/>
      </c>
      <c r="I237" s="17" t="str">
        <f t="shared" si="14"/>
        <v/>
      </c>
      <c r="J237" s="17" t="str">
        <f t="shared" si="14"/>
        <v/>
      </c>
      <c r="K237" s="17" t="str">
        <f t="shared" si="13"/>
        <v/>
      </c>
      <c r="L237" s="17" t="str">
        <f t="shared" si="13"/>
        <v/>
      </c>
      <c r="M237" s="17" t="str">
        <f t="shared" si="13"/>
        <v/>
      </c>
      <c r="N237" s="17" t="str">
        <f t="shared" si="13"/>
        <v/>
      </c>
      <c r="O237" s="17" t="str">
        <f t="shared" si="13"/>
        <v/>
      </c>
    </row>
    <row r="238" spans="2:15" x14ac:dyDescent="0.2">
      <c r="B238" s="41"/>
      <c r="F238" s="17" t="str">
        <f t="shared" si="14"/>
        <v/>
      </c>
      <c r="G238" s="17" t="str">
        <f t="shared" si="14"/>
        <v/>
      </c>
      <c r="H238" s="17" t="str">
        <f t="shared" si="14"/>
        <v/>
      </c>
      <c r="I238" s="17" t="str">
        <f t="shared" si="14"/>
        <v/>
      </c>
      <c r="J238" s="17" t="str">
        <f t="shared" si="14"/>
        <v/>
      </c>
      <c r="K238" s="17" t="str">
        <f t="shared" si="13"/>
        <v/>
      </c>
      <c r="L238" s="17" t="str">
        <f t="shared" si="13"/>
        <v/>
      </c>
      <c r="M238" s="17" t="str">
        <f t="shared" si="13"/>
        <v/>
      </c>
      <c r="N238" s="17" t="str">
        <f t="shared" si="13"/>
        <v/>
      </c>
      <c r="O238" s="17" t="str">
        <f t="shared" si="13"/>
        <v/>
      </c>
    </row>
    <row r="239" spans="2:15" x14ac:dyDescent="0.2">
      <c r="B239" s="41"/>
      <c r="F239" s="17" t="str">
        <f t="shared" si="14"/>
        <v/>
      </c>
      <c r="G239" s="17" t="str">
        <f t="shared" si="14"/>
        <v/>
      </c>
      <c r="H239" s="17" t="str">
        <f t="shared" si="14"/>
        <v/>
      </c>
      <c r="I239" s="17" t="str">
        <f t="shared" si="14"/>
        <v/>
      </c>
      <c r="J239" s="17" t="str">
        <f t="shared" si="14"/>
        <v/>
      </c>
      <c r="K239" s="17" t="str">
        <f t="shared" si="13"/>
        <v/>
      </c>
      <c r="L239" s="17" t="str">
        <f t="shared" si="13"/>
        <v/>
      </c>
      <c r="M239" s="17" t="str">
        <f t="shared" si="13"/>
        <v/>
      </c>
      <c r="N239" s="17" t="str">
        <f t="shared" si="13"/>
        <v/>
      </c>
      <c r="O239" s="17" t="str">
        <f t="shared" si="13"/>
        <v/>
      </c>
    </row>
    <row r="240" spans="2:15" x14ac:dyDescent="0.2">
      <c r="B240" s="41"/>
      <c r="F240" s="17" t="str">
        <f t="shared" si="14"/>
        <v/>
      </c>
      <c r="G240" s="17" t="str">
        <f t="shared" si="14"/>
        <v/>
      </c>
      <c r="H240" s="17" t="str">
        <f t="shared" si="14"/>
        <v/>
      </c>
      <c r="I240" s="17" t="str">
        <f t="shared" si="14"/>
        <v/>
      </c>
      <c r="J240" s="17" t="str">
        <f t="shared" si="14"/>
        <v/>
      </c>
      <c r="K240" s="17" t="str">
        <f t="shared" si="13"/>
        <v/>
      </c>
      <c r="L240" s="17" t="str">
        <f t="shared" si="13"/>
        <v/>
      </c>
      <c r="M240" s="17" t="str">
        <f t="shared" si="13"/>
        <v/>
      </c>
      <c r="N240" s="17" t="str">
        <f t="shared" si="13"/>
        <v/>
      </c>
      <c r="O240" s="17" t="str">
        <f t="shared" si="13"/>
        <v/>
      </c>
    </row>
    <row r="241" spans="2:15" x14ac:dyDescent="0.2">
      <c r="B241" s="41"/>
      <c r="F241" s="17" t="str">
        <f t="shared" si="14"/>
        <v/>
      </c>
      <c r="G241" s="17" t="str">
        <f t="shared" si="14"/>
        <v/>
      </c>
      <c r="H241" s="17" t="str">
        <f t="shared" si="14"/>
        <v/>
      </c>
      <c r="I241" s="17" t="str">
        <f t="shared" si="14"/>
        <v/>
      </c>
      <c r="J241" s="17" t="str">
        <f t="shared" si="14"/>
        <v/>
      </c>
      <c r="K241" s="17" t="str">
        <f t="shared" si="13"/>
        <v/>
      </c>
      <c r="L241" s="17" t="str">
        <f t="shared" si="13"/>
        <v/>
      </c>
      <c r="M241" s="17" t="str">
        <f t="shared" si="13"/>
        <v/>
      </c>
      <c r="N241" s="17" t="str">
        <f t="shared" si="13"/>
        <v/>
      </c>
      <c r="O241" s="17" t="str">
        <f t="shared" si="13"/>
        <v/>
      </c>
    </row>
    <row r="242" spans="2:15" x14ac:dyDescent="0.2">
      <c r="B242" s="41"/>
      <c r="F242" s="17" t="str">
        <f t="shared" si="14"/>
        <v/>
      </c>
      <c r="G242" s="17" t="str">
        <f t="shared" si="14"/>
        <v/>
      </c>
      <c r="H242" s="17" t="str">
        <f t="shared" si="14"/>
        <v/>
      </c>
      <c r="I242" s="17" t="str">
        <f t="shared" si="14"/>
        <v/>
      </c>
      <c r="J242" s="17" t="str">
        <f t="shared" si="14"/>
        <v/>
      </c>
      <c r="K242" s="17" t="str">
        <f t="shared" si="13"/>
        <v/>
      </c>
      <c r="L242" s="17" t="str">
        <f t="shared" si="13"/>
        <v/>
      </c>
      <c r="M242" s="17" t="str">
        <f t="shared" si="13"/>
        <v/>
      </c>
      <c r="N242" s="17" t="str">
        <f t="shared" si="13"/>
        <v/>
      </c>
      <c r="O242" s="17" t="str">
        <f t="shared" si="13"/>
        <v/>
      </c>
    </row>
    <row r="243" spans="2:15" x14ac:dyDescent="0.2">
      <c r="B243" s="41"/>
      <c r="F243" s="17" t="str">
        <f t="shared" si="14"/>
        <v/>
      </c>
      <c r="G243" s="17" t="str">
        <f t="shared" si="14"/>
        <v/>
      </c>
      <c r="H243" s="17" t="str">
        <f t="shared" si="14"/>
        <v/>
      </c>
      <c r="I243" s="17" t="str">
        <f t="shared" si="14"/>
        <v/>
      </c>
      <c r="J243" s="17" t="str">
        <f t="shared" si="14"/>
        <v/>
      </c>
      <c r="K243" s="17" t="str">
        <f t="shared" si="13"/>
        <v/>
      </c>
      <c r="L243" s="17" t="str">
        <f t="shared" si="13"/>
        <v/>
      </c>
      <c r="M243" s="17" t="str">
        <f t="shared" si="13"/>
        <v/>
      </c>
      <c r="N243" s="17" t="str">
        <f t="shared" si="13"/>
        <v/>
      </c>
      <c r="O243" s="17" t="str">
        <f t="shared" si="13"/>
        <v/>
      </c>
    </row>
    <row r="244" spans="2:15" x14ac:dyDescent="0.2">
      <c r="B244" s="41"/>
      <c r="F244" s="17" t="str">
        <f t="shared" si="14"/>
        <v/>
      </c>
      <c r="G244" s="17" t="str">
        <f t="shared" si="14"/>
        <v/>
      </c>
      <c r="H244" s="17" t="str">
        <f t="shared" si="14"/>
        <v/>
      </c>
      <c r="I244" s="17" t="str">
        <f t="shared" si="14"/>
        <v/>
      </c>
      <c r="J244" s="17" t="str">
        <f t="shared" si="14"/>
        <v/>
      </c>
      <c r="K244" s="17" t="str">
        <f t="shared" si="13"/>
        <v/>
      </c>
      <c r="L244" s="17" t="str">
        <f t="shared" si="13"/>
        <v/>
      </c>
      <c r="M244" s="17" t="str">
        <f t="shared" si="13"/>
        <v/>
      </c>
      <c r="N244" s="17" t="str">
        <f t="shared" si="13"/>
        <v/>
      </c>
      <c r="O244" s="17" t="str">
        <f t="shared" si="13"/>
        <v/>
      </c>
    </row>
    <row r="245" spans="2:15" x14ac:dyDescent="0.2">
      <c r="B245" s="41"/>
      <c r="F245" s="17" t="str">
        <f t="shared" si="14"/>
        <v/>
      </c>
      <c r="G245" s="17" t="str">
        <f t="shared" si="14"/>
        <v/>
      </c>
      <c r="H245" s="17" t="str">
        <f t="shared" si="14"/>
        <v/>
      </c>
      <c r="I245" s="17" t="str">
        <f t="shared" si="14"/>
        <v/>
      </c>
      <c r="J245" s="17" t="str">
        <f t="shared" si="14"/>
        <v/>
      </c>
      <c r="K245" s="17" t="str">
        <f t="shared" si="13"/>
        <v/>
      </c>
      <c r="L245" s="17" t="str">
        <f t="shared" si="13"/>
        <v/>
      </c>
      <c r="M245" s="17" t="str">
        <f t="shared" si="13"/>
        <v/>
      </c>
      <c r="N245" s="17" t="str">
        <f t="shared" si="13"/>
        <v/>
      </c>
      <c r="O245" s="17" t="str">
        <f t="shared" si="13"/>
        <v/>
      </c>
    </row>
    <row r="246" spans="2:15" x14ac:dyDescent="0.2">
      <c r="B246" s="41"/>
      <c r="F246" s="17" t="str">
        <f t="shared" si="14"/>
        <v/>
      </c>
      <c r="G246" s="17" t="str">
        <f t="shared" si="14"/>
        <v/>
      </c>
      <c r="H246" s="17" t="str">
        <f t="shared" si="14"/>
        <v/>
      </c>
      <c r="I246" s="17" t="str">
        <f t="shared" si="14"/>
        <v/>
      </c>
      <c r="J246" s="17" t="str">
        <f t="shared" si="14"/>
        <v/>
      </c>
      <c r="K246" s="17" t="str">
        <f t="shared" si="13"/>
        <v/>
      </c>
      <c r="L246" s="17" t="str">
        <f t="shared" si="13"/>
        <v/>
      </c>
      <c r="M246" s="17" t="str">
        <f t="shared" si="13"/>
        <v/>
      </c>
      <c r="N246" s="17" t="str">
        <f t="shared" si="13"/>
        <v/>
      </c>
      <c r="O246" s="17" t="str">
        <f t="shared" si="13"/>
        <v/>
      </c>
    </row>
    <row r="247" spans="2:15" x14ac:dyDescent="0.2">
      <c r="B247" s="41"/>
      <c r="F247" s="17" t="str">
        <f t="shared" si="14"/>
        <v/>
      </c>
      <c r="G247" s="17" t="str">
        <f t="shared" si="14"/>
        <v/>
      </c>
      <c r="H247" s="17" t="str">
        <f t="shared" si="14"/>
        <v/>
      </c>
      <c r="I247" s="17" t="str">
        <f t="shared" si="14"/>
        <v/>
      </c>
      <c r="J247" s="17" t="str">
        <f t="shared" si="14"/>
        <v/>
      </c>
      <c r="K247" s="17" t="str">
        <f t="shared" si="13"/>
        <v/>
      </c>
      <c r="L247" s="17" t="str">
        <f t="shared" si="13"/>
        <v/>
      </c>
      <c r="M247" s="17" t="str">
        <f t="shared" si="13"/>
        <v/>
      </c>
      <c r="N247" s="17" t="str">
        <f t="shared" si="13"/>
        <v/>
      </c>
      <c r="O247" s="17" t="str">
        <f t="shared" si="13"/>
        <v/>
      </c>
    </row>
    <row r="248" spans="2:15" x14ac:dyDescent="0.2">
      <c r="B248" s="41"/>
      <c r="F248" s="17" t="str">
        <f t="shared" si="14"/>
        <v/>
      </c>
      <c r="G248" s="17" t="str">
        <f t="shared" si="14"/>
        <v/>
      </c>
      <c r="H248" s="17" t="str">
        <f t="shared" si="14"/>
        <v/>
      </c>
      <c r="I248" s="17" t="str">
        <f t="shared" si="14"/>
        <v/>
      </c>
      <c r="J248" s="17" t="str">
        <f t="shared" si="14"/>
        <v/>
      </c>
      <c r="K248" s="17" t="str">
        <f t="shared" si="13"/>
        <v/>
      </c>
      <c r="L248" s="17" t="str">
        <f t="shared" si="13"/>
        <v/>
      </c>
      <c r="M248" s="17" t="str">
        <f t="shared" si="13"/>
        <v/>
      </c>
      <c r="N248" s="17" t="str">
        <f t="shared" si="13"/>
        <v/>
      </c>
      <c r="O248" s="17" t="str">
        <f t="shared" si="13"/>
        <v/>
      </c>
    </row>
    <row r="249" spans="2:15" x14ac:dyDescent="0.2">
      <c r="B249" s="41"/>
      <c r="F249" s="17" t="str">
        <f t="shared" si="14"/>
        <v/>
      </c>
      <c r="G249" s="17" t="str">
        <f t="shared" si="14"/>
        <v/>
      </c>
      <c r="H249" s="17" t="str">
        <f t="shared" si="14"/>
        <v/>
      </c>
      <c r="I249" s="17" t="str">
        <f t="shared" si="14"/>
        <v/>
      </c>
      <c r="J249" s="17" t="str">
        <f t="shared" si="14"/>
        <v/>
      </c>
      <c r="K249" s="17" t="str">
        <f t="shared" si="13"/>
        <v/>
      </c>
      <c r="L249" s="17" t="str">
        <f t="shared" si="13"/>
        <v/>
      </c>
      <c r="M249" s="17" t="str">
        <f t="shared" si="13"/>
        <v/>
      </c>
      <c r="N249" s="17" t="str">
        <f t="shared" si="13"/>
        <v/>
      </c>
      <c r="O249" s="17" t="str">
        <f t="shared" si="13"/>
        <v/>
      </c>
    </row>
    <row r="250" spans="2:15" x14ac:dyDescent="0.2">
      <c r="B250" s="41"/>
      <c r="F250" s="17" t="str">
        <f t="shared" si="14"/>
        <v/>
      </c>
      <c r="G250" s="17" t="str">
        <f t="shared" si="14"/>
        <v/>
      </c>
      <c r="H250" s="17" t="str">
        <f t="shared" si="14"/>
        <v/>
      </c>
      <c r="I250" s="17" t="str">
        <f t="shared" si="14"/>
        <v/>
      </c>
      <c r="J250" s="17" t="str">
        <f t="shared" si="14"/>
        <v/>
      </c>
      <c r="K250" s="17" t="str">
        <f t="shared" si="13"/>
        <v/>
      </c>
      <c r="L250" s="17" t="str">
        <f t="shared" si="13"/>
        <v/>
      </c>
      <c r="M250" s="17" t="str">
        <f t="shared" si="13"/>
        <v/>
      </c>
      <c r="N250" s="17" t="str">
        <f t="shared" si="13"/>
        <v/>
      </c>
      <c r="O250" s="17" t="str">
        <f t="shared" si="13"/>
        <v/>
      </c>
    </row>
    <row r="251" spans="2:15" x14ac:dyDescent="0.2">
      <c r="B251" s="41"/>
      <c r="F251" s="17" t="str">
        <f t="shared" si="14"/>
        <v/>
      </c>
      <c r="G251" s="17" t="str">
        <f t="shared" si="14"/>
        <v/>
      </c>
      <c r="H251" s="17" t="str">
        <f t="shared" si="14"/>
        <v/>
      </c>
      <c r="I251" s="17" t="str">
        <f t="shared" si="14"/>
        <v/>
      </c>
      <c r="J251" s="17" t="str">
        <f t="shared" si="14"/>
        <v/>
      </c>
      <c r="K251" s="17" t="str">
        <f t="shared" si="13"/>
        <v/>
      </c>
      <c r="L251" s="17" t="str">
        <f t="shared" si="13"/>
        <v/>
      </c>
      <c r="M251" s="17" t="str">
        <f t="shared" si="13"/>
        <v/>
      </c>
      <c r="N251" s="17" t="str">
        <f t="shared" si="13"/>
        <v/>
      </c>
      <c r="O251" s="17" t="str">
        <f t="shared" si="13"/>
        <v/>
      </c>
    </row>
    <row r="252" spans="2:15" x14ac:dyDescent="0.2">
      <c r="B252" s="41"/>
      <c r="F252" s="17" t="str">
        <f t="shared" si="14"/>
        <v/>
      </c>
      <c r="G252" s="17" t="str">
        <f t="shared" si="14"/>
        <v/>
      </c>
      <c r="H252" s="17" t="str">
        <f t="shared" si="14"/>
        <v/>
      </c>
      <c r="I252" s="17" t="str">
        <f t="shared" si="14"/>
        <v/>
      </c>
      <c r="J252" s="17" t="str">
        <f t="shared" si="14"/>
        <v/>
      </c>
      <c r="K252" s="17" t="str">
        <f t="shared" si="13"/>
        <v/>
      </c>
      <c r="L252" s="17" t="str">
        <f t="shared" si="13"/>
        <v/>
      </c>
      <c r="M252" s="17" t="str">
        <f t="shared" si="13"/>
        <v/>
      </c>
      <c r="N252" s="17" t="str">
        <f t="shared" si="13"/>
        <v/>
      </c>
      <c r="O252" s="17" t="str">
        <f t="shared" si="13"/>
        <v/>
      </c>
    </row>
    <row r="253" spans="2:15" x14ac:dyDescent="0.2">
      <c r="B253" s="41"/>
      <c r="F253" s="17" t="str">
        <f t="shared" si="14"/>
        <v/>
      </c>
      <c r="G253" s="17" t="str">
        <f t="shared" si="14"/>
        <v/>
      </c>
      <c r="H253" s="17" t="str">
        <f t="shared" si="14"/>
        <v/>
      </c>
      <c r="I253" s="17" t="str">
        <f t="shared" si="14"/>
        <v/>
      </c>
      <c r="J253" s="17" t="str">
        <f t="shared" si="14"/>
        <v/>
      </c>
      <c r="K253" s="17" t="str">
        <f t="shared" si="13"/>
        <v/>
      </c>
      <c r="L253" s="17" t="str">
        <f t="shared" si="13"/>
        <v/>
      </c>
      <c r="M253" s="17" t="str">
        <f t="shared" si="13"/>
        <v/>
      </c>
      <c r="N253" s="17" t="str">
        <f t="shared" si="13"/>
        <v/>
      </c>
      <c r="O253" s="17" t="str">
        <f t="shared" si="13"/>
        <v/>
      </c>
    </row>
    <row r="254" spans="2:15" x14ac:dyDescent="0.2">
      <c r="B254" s="41"/>
      <c r="F254" s="17" t="str">
        <f t="shared" si="14"/>
        <v/>
      </c>
      <c r="G254" s="17" t="str">
        <f t="shared" si="14"/>
        <v/>
      </c>
      <c r="H254" s="17" t="str">
        <f t="shared" si="14"/>
        <v/>
      </c>
      <c r="I254" s="17" t="str">
        <f t="shared" si="14"/>
        <v/>
      </c>
      <c r="J254" s="17" t="str">
        <f t="shared" si="14"/>
        <v/>
      </c>
      <c r="K254" s="17" t="str">
        <f t="shared" si="13"/>
        <v/>
      </c>
      <c r="L254" s="17" t="str">
        <f t="shared" si="13"/>
        <v/>
      </c>
      <c r="M254" s="17" t="str">
        <f t="shared" si="13"/>
        <v/>
      </c>
      <c r="N254" s="17" t="str">
        <f t="shared" si="13"/>
        <v/>
      </c>
      <c r="O254" s="17" t="str">
        <f t="shared" si="13"/>
        <v/>
      </c>
    </row>
    <row r="255" spans="2:15" x14ac:dyDescent="0.2">
      <c r="B255" s="41"/>
      <c r="F255" s="17" t="str">
        <f t="shared" si="14"/>
        <v/>
      </c>
      <c r="G255" s="17" t="str">
        <f t="shared" si="14"/>
        <v/>
      </c>
      <c r="H255" s="17" t="str">
        <f t="shared" si="14"/>
        <v/>
      </c>
      <c r="I255" s="17" t="str">
        <f t="shared" si="14"/>
        <v/>
      </c>
      <c r="J255" s="17" t="str">
        <f t="shared" si="14"/>
        <v/>
      </c>
      <c r="K255" s="17" t="str">
        <f t="shared" ref="K255:O261" si="15">IF($E255=K$9,$A255,"")</f>
        <v/>
      </c>
      <c r="L255" s="17" t="str">
        <f t="shared" si="15"/>
        <v/>
      </c>
      <c r="M255" s="17" t="str">
        <f t="shared" si="15"/>
        <v/>
      </c>
      <c r="N255" s="17" t="str">
        <f t="shared" si="15"/>
        <v/>
      </c>
      <c r="O255" s="17" t="str">
        <f t="shared" si="15"/>
        <v/>
      </c>
    </row>
    <row r="256" spans="2:15" x14ac:dyDescent="0.2">
      <c r="B256" s="41"/>
      <c r="F256" s="17" t="str">
        <f t="shared" ref="F256:O263" si="16">IF($E256=F$9,$A256,"")</f>
        <v/>
      </c>
      <c r="G256" s="17" t="str">
        <f t="shared" si="16"/>
        <v/>
      </c>
      <c r="H256" s="17" t="str">
        <f t="shared" si="16"/>
        <v/>
      </c>
      <c r="I256" s="17" t="str">
        <f t="shared" si="16"/>
        <v/>
      </c>
      <c r="J256" s="17" t="str">
        <f t="shared" si="16"/>
        <v/>
      </c>
      <c r="K256" s="17" t="str">
        <f t="shared" si="15"/>
        <v/>
      </c>
      <c r="L256" s="17" t="str">
        <f t="shared" si="15"/>
        <v/>
      </c>
      <c r="M256" s="17" t="str">
        <f t="shared" si="15"/>
        <v/>
      </c>
      <c r="N256" s="17" t="str">
        <f t="shared" si="15"/>
        <v/>
      </c>
      <c r="O256" s="17" t="str">
        <f t="shared" si="15"/>
        <v/>
      </c>
    </row>
    <row r="257" spans="2:15" x14ac:dyDescent="0.2">
      <c r="B257" s="41"/>
      <c r="F257" s="17" t="str">
        <f t="shared" si="16"/>
        <v/>
      </c>
      <c r="G257" s="17" t="str">
        <f t="shared" si="16"/>
        <v/>
      </c>
      <c r="H257" s="17" t="str">
        <f t="shared" si="16"/>
        <v/>
      </c>
      <c r="I257" s="17" t="str">
        <f t="shared" si="16"/>
        <v/>
      </c>
      <c r="J257" s="17" t="str">
        <f t="shared" si="16"/>
        <v/>
      </c>
      <c r="K257" s="17" t="str">
        <f t="shared" si="15"/>
        <v/>
      </c>
      <c r="L257" s="17" t="str">
        <f t="shared" si="15"/>
        <v/>
      </c>
      <c r="M257" s="17" t="str">
        <f t="shared" si="15"/>
        <v/>
      </c>
      <c r="N257" s="17" t="str">
        <f t="shared" si="15"/>
        <v/>
      </c>
      <c r="O257" s="17" t="str">
        <f t="shared" si="15"/>
        <v/>
      </c>
    </row>
    <row r="258" spans="2:15" x14ac:dyDescent="0.2">
      <c r="B258" s="41"/>
      <c r="F258" s="17" t="str">
        <f t="shared" si="16"/>
        <v/>
      </c>
      <c r="G258" s="17" t="str">
        <f t="shared" si="16"/>
        <v/>
      </c>
      <c r="H258" s="17" t="str">
        <f t="shared" si="16"/>
        <v/>
      </c>
      <c r="I258" s="17" t="str">
        <f t="shared" si="16"/>
        <v/>
      </c>
      <c r="J258" s="17" t="str">
        <f t="shared" si="16"/>
        <v/>
      </c>
      <c r="K258" s="17" t="str">
        <f t="shared" si="15"/>
        <v/>
      </c>
      <c r="L258" s="17" t="str">
        <f t="shared" si="15"/>
        <v/>
      </c>
      <c r="M258" s="17" t="str">
        <f t="shared" si="15"/>
        <v/>
      </c>
      <c r="N258" s="17" t="str">
        <f t="shared" si="15"/>
        <v/>
      </c>
      <c r="O258" s="17" t="str">
        <f t="shared" si="15"/>
        <v/>
      </c>
    </row>
    <row r="259" spans="2:15" x14ac:dyDescent="0.2">
      <c r="B259" s="41"/>
      <c r="F259" s="17" t="str">
        <f t="shared" si="16"/>
        <v/>
      </c>
      <c r="G259" s="17" t="str">
        <f t="shared" si="16"/>
        <v/>
      </c>
      <c r="H259" s="17" t="str">
        <f t="shared" si="16"/>
        <v/>
      </c>
      <c r="I259" s="17" t="str">
        <f t="shared" si="16"/>
        <v/>
      </c>
      <c r="J259" s="17" t="str">
        <f t="shared" si="16"/>
        <v/>
      </c>
      <c r="K259" s="17" t="str">
        <f t="shared" si="15"/>
        <v/>
      </c>
      <c r="L259" s="17" t="str">
        <f t="shared" si="15"/>
        <v/>
      </c>
      <c r="M259" s="17" t="str">
        <f t="shared" si="15"/>
        <v/>
      </c>
      <c r="N259" s="17" t="str">
        <f t="shared" si="15"/>
        <v/>
      </c>
      <c r="O259" s="17" t="str">
        <f t="shared" si="15"/>
        <v/>
      </c>
    </row>
    <row r="260" spans="2:15" x14ac:dyDescent="0.2">
      <c r="B260" s="41"/>
      <c r="F260" s="17" t="str">
        <f t="shared" si="16"/>
        <v/>
      </c>
      <c r="G260" s="17" t="str">
        <f t="shared" si="16"/>
        <v/>
      </c>
      <c r="H260" s="17" t="str">
        <f t="shared" si="16"/>
        <v/>
      </c>
      <c r="I260" s="17" t="str">
        <f t="shared" si="16"/>
        <v/>
      </c>
      <c r="J260" s="17" t="str">
        <f t="shared" si="16"/>
        <v/>
      </c>
      <c r="K260" s="17" t="str">
        <f t="shared" si="15"/>
        <v/>
      </c>
      <c r="L260" s="17" t="str">
        <f t="shared" si="15"/>
        <v/>
      </c>
      <c r="M260" s="17" t="str">
        <f t="shared" si="15"/>
        <v/>
      </c>
      <c r="N260" s="17" t="str">
        <f t="shared" si="15"/>
        <v/>
      </c>
      <c r="O260" s="17" t="str">
        <f t="shared" si="15"/>
        <v/>
      </c>
    </row>
    <row r="261" spans="2:15" x14ac:dyDescent="0.2">
      <c r="B261" s="41"/>
      <c r="F261" s="17" t="str">
        <f t="shared" si="16"/>
        <v/>
      </c>
      <c r="G261" s="17" t="str">
        <f t="shared" si="16"/>
        <v/>
      </c>
      <c r="H261" s="17" t="str">
        <f t="shared" si="16"/>
        <v/>
      </c>
      <c r="I261" s="17" t="str">
        <f t="shared" si="16"/>
        <v/>
      </c>
      <c r="J261" s="17" t="str">
        <f t="shared" si="16"/>
        <v/>
      </c>
      <c r="K261" s="17" t="str">
        <f t="shared" si="15"/>
        <v/>
      </c>
      <c r="L261" s="17" t="str">
        <f t="shared" si="15"/>
        <v/>
      </c>
      <c r="M261" s="17" t="str">
        <f t="shared" si="15"/>
        <v/>
      </c>
      <c r="N261" s="17" t="str">
        <f t="shared" si="15"/>
        <v/>
      </c>
      <c r="O261" s="17" t="str">
        <f t="shared" si="15"/>
        <v/>
      </c>
    </row>
    <row r="262" spans="2:15" x14ac:dyDescent="0.2">
      <c r="F262" s="18" t="str">
        <f t="shared" si="16"/>
        <v/>
      </c>
      <c r="G262" s="18" t="str">
        <f t="shared" si="16"/>
        <v/>
      </c>
      <c r="H262" s="18" t="str">
        <f t="shared" si="16"/>
        <v/>
      </c>
      <c r="I262" s="18" t="str">
        <f t="shared" si="16"/>
        <v/>
      </c>
      <c r="J262" s="18" t="str">
        <f t="shared" si="16"/>
        <v/>
      </c>
      <c r="K262" s="18" t="str">
        <f t="shared" si="16"/>
        <v/>
      </c>
      <c r="L262" s="18" t="str">
        <f t="shared" si="16"/>
        <v/>
      </c>
      <c r="M262" s="18" t="str">
        <f t="shared" si="16"/>
        <v/>
      </c>
      <c r="N262" s="18" t="str">
        <f t="shared" si="16"/>
        <v/>
      </c>
      <c r="O262" s="18" t="str">
        <f t="shared" si="16"/>
        <v/>
      </c>
    </row>
    <row r="263" spans="2:15" x14ac:dyDescent="0.2">
      <c r="F263" s="18" t="str">
        <f t="shared" si="16"/>
        <v/>
      </c>
      <c r="G263" s="18" t="str">
        <f t="shared" si="16"/>
        <v/>
      </c>
      <c r="H263" s="18" t="str">
        <f t="shared" si="16"/>
        <v/>
      </c>
      <c r="I263" s="18" t="str">
        <f t="shared" si="16"/>
        <v/>
      </c>
      <c r="J263" s="18" t="str">
        <f t="shared" si="16"/>
        <v/>
      </c>
      <c r="K263" s="18" t="str">
        <f t="shared" si="16"/>
        <v/>
      </c>
      <c r="L263" s="18" t="str">
        <f t="shared" si="16"/>
        <v/>
      </c>
      <c r="M263" s="18" t="str">
        <f t="shared" si="16"/>
        <v/>
      </c>
      <c r="N263" s="18" t="str">
        <f t="shared" si="16"/>
        <v/>
      </c>
      <c r="O263" s="18" t="str">
        <f t="shared" si="16"/>
        <v/>
      </c>
    </row>
  </sheetData>
  <sheetProtection sheet="1" objects="1" scenarios="1" selectLockedCells="1"/>
  <mergeCells count="5">
    <mergeCell ref="A1:C2"/>
    <mergeCell ref="D1:D2"/>
    <mergeCell ref="E1:E2"/>
    <mergeCell ref="C3:C7"/>
    <mergeCell ref="A8:C8"/>
  </mergeCells>
  <conditionalFormatting sqref="E3:E7 A3:A7">
    <cfRule type="cellIs" dxfId="8" priority="1" operator="equal">
      <formula>3</formula>
    </cfRule>
    <cfRule type="cellIs" dxfId="7" priority="2" operator="equal">
      <formula>2</formula>
    </cfRule>
    <cfRule type="cellIs" dxfId="6" priority="3" operator="equal">
      <formula>1</formula>
    </cfRule>
  </conditionalFormatting>
  <dataValidations count="2">
    <dataValidation type="list" allowBlank="1" showInputMessage="1" showErrorMessage="1" sqref="E1" xr:uid="{00000000-0002-0000-0300-000000000000}">
      <formula1>$F$1:$M$1</formula1>
    </dataValidation>
    <dataValidation type="list" allowBlank="1" showInputMessage="1" showErrorMessage="1" sqref="D3:D7 B3:B7" xr:uid="{00000000-0002-0000-0300-000001000000}">
      <formula1>liste_classe</formula1>
    </dataValidation>
  </dataValidations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X1002"/>
  <sheetViews>
    <sheetView topLeftCell="B1" workbookViewId="0">
      <selection activeCell="I16" sqref="I16"/>
    </sheetView>
  </sheetViews>
  <sheetFormatPr baseColWidth="10" defaultColWidth="0" defaultRowHeight="15" x14ac:dyDescent="0.2"/>
  <cols>
    <col min="1" max="1" width="0" style="4" hidden="1" customWidth="1"/>
    <col min="2" max="2" width="21" style="3" customWidth="1"/>
    <col min="3" max="3" width="20.5" style="3" customWidth="1"/>
    <col min="4" max="4" width="11.5" style="3" customWidth="1"/>
    <col min="5" max="5" width="9" style="7" hidden="1" customWidth="1"/>
    <col min="6" max="7" width="12.1640625" style="11" hidden="1" customWidth="1"/>
    <col min="8" max="8" width="9" style="3" customWidth="1"/>
    <col min="9" max="9" width="14.83203125" style="3" customWidth="1"/>
    <col min="10" max="257" width="9" style="3" customWidth="1"/>
    <col min="258" max="258" width="0" style="3" hidden="1" customWidth="1"/>
    <col min="259" max="16384" width="9" style="3" hidden="1"/>
  </cols>
  <sheetData>
    <row r="1" spans="1:17" x14ac:dyDescent="0.2">
      <c r="A1" s="8" t="s">
        <v>6</v>
      </c>
      <c r="B1" s="61" t="s">
        <v>7</v>
      </c>
      <c r="C1" s="61"/>
      <c r="D1" s="2" t="s">
        <v>8</v>
      </c>
      <c r="F1" s="10"/>
      <c r="G1" s="10" t="s">
        <v>23</v>
      </c>
      <c r="N1" s="9"/>
      <c r="O1" s="9"/>
      <c r="P1" s="9"/>
      <c r="Q1" s="9"/>
    </row>
    <row r="2" spans="1:17" ht="14.5" customHeight="1" x14ac:dyDescent="0.2">
      <c r="A2" s="6">
        <v>1</v>
      </c>
      <c r="B2" s="52" t="s">
        <v>68</v>
      </c>
      <c r="C2" s="52" t="s">
        <v>69</v>
      </c>
      <c r="D2" s="52" t="str">
        <f t="shared" ref="D2:D14" si="0">"6SEGPA"</f>
        <v>6SEGPA</v>
      </c>
      <c r="E2" s="7" t="str">
        <f>IF(D2="","",D2)</f>
        <v>6SEGPA</v>
      </c>
      <c r="F2" s="10" t="str">
        <f ca="1">IF(ROWS($1:1)&lt;=COUNTA(champ),INDEX(champ,SMALL(IF(champ&lt;&gt;"",ROW(INDIRECT("1:"&amp;ROWS(champ)))),ROWS($1:1))),"")</f>
        <v>6SEGPA</v>
      </c>
      <c r="G2" s="10" t="str">
        <f ca="1">IF(ISERROR(F2)=FALSE,F2,"")</f>
        <v>6SEGPA</v>
      </c>
    </row>
    <row r="3" spans="1:17" ht="14.5" customHeight="1" x14ac:dyDescent="0.2">
      <c r="A3" s="6">
        <v>2</v>
      </c>
      <c r="B3" s="52" t="s">
        <v>81</v>
      </c>
      <c r="C3" s="52" t="s">
        <v>88</v>
      </c>
      <c r="D3" s="52" t="str">
        <f t="shared" si="0"/>
        <v>6SEGPA</v>
      </c>
      <c r="E3" s="7" t="str">
        <f t="shared" ref="E3" si="1">IF(OR(D3=D2,D3=""),"",D3)</f>
        <v/>
      </c>
      <c r="F3" s="10" t="str">
        <f t="array" aca="1" ref="F3" ca="1">IF(ROWS($1:2)&lt;=COUNTA(champ),INDEX(champ,SMALL(IF(champ&lt;&gt;"",ROW(INDIRECT("1:"&amp;ROWS(champ)))),ROWS($1:2))),"")</f>
        <v>6D</v>
      </c>
      <c r="G3" s="10" t="str">
        <f t="shared" ref="G3:G222" ca="1" si="2">IF(ISERROR(F3)=FALSE,F3,"")</f>
        <v>6D</v>
      </c>
    </row>
    <row r="4" spans="1:17" ht="14.5" customHeight="1" x14ac:dyDescent="0.2">
      <c r="A4" s="6">
        <v>3</v>
      </c>
      <c r="B4" s="52" t="s">
        <v>122</v>
      </c>
      <c r="C4" s="52" t="s">
        <v>123</v>
      </c>
      <c r="D4" s="52" t="str">
        <f t="shared" si="0"/>
        <v>6SEGPA</v>
      </c>
      <c r="E4" s="7" t="str">
        <f t="shared" ref="E4:E67" si="3">IF(OR(D4=D3,D4=""),"",D4)</f>
        <v/>
      </c>
      <c r="F4" s="10" t="str">
        <f t="array" aca="1" ref="F4" ca="1">IF(ROWS($1:3)&lt;=COUNTA(champ),INDEX(champ,SMALL(IF(champ&lt;&gt;"",ROW(INDIRECT("1:"&amp;ROWS(champ)))),ROWS($1:3))),"")</f>
        <v>6C</v>
      </c>
      <c r="G4" s="10" t="str">
        <f t="shared" ca="1" si="2"/>
        <v>6C</v>
      </c>
    </row>
    <row r="5" spans="1:17" x14ac:dyDescent="0.2">
      <c r="A5" s="6">
        <v>4</v>
      </c>
      <c r="B5" s="52" t="s">
        <v>146</v>
      </c>
      <c r="C5" s="52" t="s">
        <v>147</v>
      </c>
      <c r="D5" s="52" t="str">
        <f t="shared" si="0"/>
        <v>6SEGPA</v>
      </c>
      <c r="E5" s="7" t="str">
        <f t="shared" si="3"/>
        <v/>
      </c>
      <c r="F5" s="10" t="str">
        <f t="array" aca="1" ref="F5" ca="1">IF(ROWS($1:4)&lt;=COUNTA(champ),INDEX(champ,SMALL(IF(champ&lt;&gt;"",ROW(INDIRECT("1:"&amp;ROWS(champ)))),ROWS($1:4))),"")</f>
        <v>6B</v>
      </c>
      <c r="G5" s="10" t="str">
        <f t="shared" ca="1" si="2"/>
        <v>6B</v>
      </c>
    </row>
    <row r="6" spans="1:17" x14ac:dyDescent="0.2">
      <c r="A6" s="6">
        <v>5</v>
      </c>
      <c r="B6" s="52" t="s">
        <v>181</v>
      </c>
      <c r="C6" s="52" t="s">
        <v>183</v>
      </c>
      <c r="D6" s="52" t="str">
        <f t="shared" si="0"/>
        <v>6SEGPA</v>
      </c>
      <c r="E6" s="7" t="str">
        <f t="shared" si="3"/>
        <v/>
      </c>
      <c r="F6" s="10" t="str">
        <f t="array" aca="1" ref="F6" ca="1">IF(ROWS($1:5)&lt;=COUNTA(champ),INDEX(champ,SMALL(IF(champ&lt;&gt;"",ROW(INDIRECT("1:"&amp;ROWS(champ)))),ROWS($1:5))),"")</f>
        <v>6A</v>
      </c>
      <c r="G6" s="10" t="str">
        <f t="shared" ca="1" si="2"/>
        <v>6A</v>
      </c>
    </row>
    <row r="7" spans="1:17" ht="14.5" customHeight="1" x14ac:dyDescent="0.2">
      <c r="A7" s="6">
        <v>6</v>
      </c>
      <c r="B7" s="52" t="s">
        <v>211</v>
      </c>
      <c r="C7" s="52" t="s">
        <v>212</v>
      </c>
      <c r="D7" s="52" t="str">
        <f t="shared" si="0"/>
        <v>6SEGPA</v>
      </c>
      <c r="E7" s="7" t="str">
        <f t="shared" si="3"/>
        <v/>
      </c>
      <c r="F7" s="10" t="str">
        <f t="array" aca="1" ref="F7" ca="1">IF(ROWS($1:6)&lt;=COUNTA(champ),INDEX(champ,SMALL(IF(champ&lt;&gt;"",ROW(INDIRECT("1:"&amp;ROWS(champ)))),ROWS($1:6))),"")</f>
        <v>5SEGPA</v>
      </c>
      <c r="G7" s="10" t="str">
        <f t="shared" ca="1" si="2"/>
        <v>5SEGPA</v>
      </c>
    </row>
    <row r="8" spans="1:17" ht="14.5" customHeight="1" x14ac:dyDescent="0.2">
      <c r="A8" s="6">
        <v>7</v>
      </c>
      <c r="B8" s="52" t="s">
        <v>213</v>
      </c>
      <c r="C8" s="52" t="s">
        <v>216</v>
      </c>
      <c r="D8" s="52" t="str">
        <f t="shared" si="0"/>
        <v>6SEGPA</v>
      </c>
      <c r="E8" s="7" t="str">
        <f t="shared" si="3"/>
        <v/>
      </c>
      <c r="F8" s="10" t="str">
        <f t="array" aca="1" ref="F8" ca="1">IF(ROWS($1:7)&lt;=COUNTA(champ),INDEX(champ,SMALL(IF(champ&lt;&gt;"",ROW(INDIRECT("1:"&amp;ROWS(champ)))),ROWS($1:7))),"")</f>
        <v>5C</v>
      </c>
      <c r="G8" s="10" t="str">
        <f t="shared" ca="1" si="2"/>
        <v>5C</v>
      </c>
    </row>
    <row r="9" spans="1:17" ht="14.5" customHeight="1" x14ac:dyDescent="0.2">
      <c r="A9" s="6">
        <v>8</v>
      </c>
      <c r="B9" s="52" t="s">
        <v>323</v>
      </c>
      <c r="C9" s="52" t="s">
        <v>324</v>
      </c>
      <c r="D9" s="52" t="str">
        <f t="shared" si="0"/>
        <v>6SEGPA</v>
      </c>
      <c r="E9" s="7" t="str">
        <f t="shared" si="3"/>
        <v/>
      </c>
      <c r="F9" s="10" t="str">
        <f t="array" aca="1" ref="F9" ca="1">IF(ROWS($1:8)&lt;=COUNTA(champ),INDEX(champ,SMALL(IF(champ&lt;&gt;"",ROW(INDIRECT("1:"&amp;ROWS(champ)))),ROWS($1:8))),"")</f>
        <v>5B</v>
      </c>
      <c r="G9" s="10" t="str">
        <f t="shared" ca="1" si="2"/>
        <v>5B</v>
      </c>
    </row>
    <row r="10" spans="1:17" x14ac:dyDescent="0.2">
      <c r="A10" s="6">
        <v>9</v>
      </c>
      <c r="B10" s="52" t="s">
        <v>363</v>
      </c>
      <c r="C10" s="52" t="s">
        <v>368</v>
      </c>
      <c r="D10" s="52" t="str">
        <f t="shared" si="0"/>
        <v>6SEGPA</v>
      </c>
      <c r="E10" s="7" t="str">
        <f t="shared" si="3"/>
        <v/>
      </c>
      <c r="F10" s="10" t="str">
        <f t="array" aca="1" ref="F10" ca="1">IF(ROWS($1:9)&lt;=COUNTA(champ),INDEX(champ,SMALL(IF(champ&lt;&gt;"",ROW(INDIRECT("1:"&amp;ROWS(champ)))),ROWS($1:9))),"")</f>
        <v>5A</v>
      </c>
      <c r="G10" s="10" t="str">
        <f t="shared" ca="1" si="2"/>
        <v>5A</v>
      </c>
    </row>
    <row r="11" spans="1:17" x14ac:dyDescent="0.2">
      <c r="A11" s="6">
        <v>10</v>
      </c>
      <c r="B11" s="52" t="s">
        <v>375</v>
      </c>
      <c r="C11" s="52" t="s">
        <v>377</v>
      </c>
      <c r="D11" s="52" t="str">
        <f t="shared" si="0"/>
        <v>6SEGPA</v>
      </c>
      <c r="E11" s="7" t="str">
        <f t="shared" si="3"/>
        <v/>
      </c>
      <c r="F11" s="10" t="str">
        <f t="array" aca="1" ref="F11" ca="1">IF(ROWS($1:10)&lt;=COUNTA(champ),INDEX(champ,SMALL(IF(champ&lt;&gt;"",ROW(INDIRECT("1:"&amp;ROWS(champ)))),ROWS($1:10))),"")</f>
        <v>4SEGPA</v>
      </c>
      <c r="G11" s="10" t="str">
        <f t="shared" ca="1" si="2"/>
        <v>4SEGPA</v>
      </c>
    </row>
    <row r="12" spans="1:17" ht="15" customHeight="1" x14ac:dyDescent="0.2">
      <c r="A12" s="6">
        <v>11</v>
      </c>
      <c r="B12" s="52" t="s">
        <v>450</v>
      </c>
      <c r="C12" s="52" t="s">
        <v>451</v>
      </c>
      <c r="D12" s="52" t="str">
        <f t="shared" si="0"/>
        <v>6SEGPA</v>
      </c>
      <c r="E12" s="7" t="str">
        <f t="shared" si="3"/>
        <v/>
      </c>
      <c r="F12" s="10" t="str">
        <f t="array" aca="1" ref="F12" ca="1">IF(ROWS($1:11)&lt;=COUNTA(champ),INDEX(champ,SMALL(IF(champ&lt;&gt;"",ROW(INDIRECT("1:"&amp;ROWS(champ)))),ROWS($1:11))),"")</f>
        <v>4D</v>
      </c>
      <c r="G12" s="10" t="str">
        <f t="shared" ca="1" si="2"/>
        <v>4D</v>
      </c>
    </row>
    <row r="13" spans="1:17" ht="15" customHeight="1" x14ac:dyDescent="0.2">
      <c r="A13" s="6">
        <v>12</v>
      </c>
      <c r="B13" s="52" t="s">
        <v>488</v>
      </c>
      <c r="C13" s="52" t="s">
        <v>494</v>
      </c>
      <c r="D13" s="52" t="str">
        <f t="shared" si="0"/>
        <v>6SEGPA</v>
      </c>
      <c r="E13" s="7" t="str">
        <f t="shared" si="3"/>
        <v/>
      </c>
      <c r="F13" s="10" t="str">
        <f t="array" aca="1" ref="F13" ca="1">IF(ROWS($1:12)&lt;=COUNTA(champ),INDEX(champ,SMALL(IF(champ&lt;&gt;"",ROW(INDIRECT("1:"&amp;ROWS(champ)))),ROWS($1:12))),"")</f>
        <v>4C</v>
      </c>
      <c r="G13" s="10" t="str">
        <f t="shared" ca="1" si="2"/>
        <v>4C</v>
      </c>
    </row>
    <row r="14" spans="1:17" ht="15" customHeight="1" x14ac:dyDescent="0.2">
      <c r="A14" s="6">
        <v>13</v>
      </c>
      <c r="B14" s="52" t="s">
        <v>501</v>
      </c>
      <c r="C14" s="52" t="s">
        <v>505</v>
      </c>
      <c r="D14" s="52" t="str">
        <f t="shared" si="0"/>
        <v>6SEGPA</v>
      </c>
      <c r="E14" s="7" t="str">
        <f t="shared" si="3"/>
        <v/>
      </c>
      <c r="F14" s="10" t="str">
        <f t="array" aca="1" ref="F14" ca="1">IF(ROWS($1:13)&lt;=COUNTA(champ),INDEX(champ,SMALL(IF(champ&lt;&gt;"",ROW(INDIRECT("1:"&amp;ROWS(champ)))),ROWS($1:13))),"")</f>
        <v>4B</v>
      </c>
      <c r="G14" s="10" t="str">
        <f t="shared" ca="1" si="2"/>
        <v>4B</v>
      </c>
    </row>
    <row r="15" spans="1:17" ht="14.5" customHeight="1" x14ac:dyDescent="0.2">
      <c r="A15" s="6">
        <v>14</v>
      </c>
      <c r="B15" s="52" t="s">
        <v>74</v>
      </c>
      <c r="C15" s="52" t="s">
        <v>77</v>
      </c>
      <c r="D15" s="52" t="str">
        <f t="shared" ref="D15:D36" si="4">"6D"</f>
        <v>6D</v>
      </c>
      <c r="E15" s="7" t="str">
        <f t="shared" si="3"/>
        <v>6D</v>
      </c>
      <c r="F15" s="10" t="str">
        <f t="array" aca="1" ref="F15" ca="1">IF(ROWS($1:14)&lt;=COUNTA(champ),INDEX(champ,SMALL(IF(champ&lt;&gt;"",ROW(INDIRECT("1:"&amp;ROWS(champ)))),ROWS($1:14))),"")</f>
        <v>4A</v>
      </c>
      <c r="G15" s="10" t="str">
        <f t="shared" ca="1" si="2"/>
        <v>4A</v>
      </c>
    </row>
    <row r="16" spans="1:17" ht="14.5" customHeight="1" x14ac:dyDescent="0.2">
      <c r="A16" s="6">
        <v>15</v>
      </c>
      <c r="B16" s="52" t="s">
        <v>78</v>
      </c>
      <c r="C16" s="52" t="s">
        <v>80</v>
      </c>
      <c r="D16" s="52" t="str">
        <f t="shared" si="4"/>
        <v>6D</v>
      </c>
      <c r="E16" s="7" t="str">
        <f t="shared" si="3"/>
        <v/>
      </c>
      <c r="F16" s="10" t="str">
        <f t="array" aca="1" ref="F16" ca="1">IF(ROWS($1:15)&lt;=COUNTA(champ),INDEX(champ,SMALL(IF(champ&lt;&gt;"",ROW(INDIRECT("1:"&amp;ROWS(champ)))),ROWS($1:15))),"")</f>
        <v>3SEGPA</v>
      </c>
      <c r="G16" s="10" t="str">
        <f t="shared" ca="1" si="2"/>
        <v>3SEGPA</v>
      </c>
    </row>
    <row r="17" spans="1:7" x14ac:dyDescent="0.2">
      <c r="A17" s="6">
        <v>16</v>
      </c>
      <c r="B17" s="52" t="s">
        <v>124</v>
      </c>
      <c r="C17" s="52" t="s">
        <v>126</v>
      </c>
      <c r="D17" s="52" t="str">
        <f t="shared" si="4"/>
        <v>6D</v>
      </c>
      <c r="E17" s="7" t="str">
        <f t="shared" si="3"/>
        <v/>
      </c>
      <c r="F17" s="10" t="str">
        <f t="array" aca="1" ref="F17" ca="1">IF(ROWS($1:16)&lt;=COUNTA(champ),INDEX(champ,SMALL(IF(champ&lt;&gt;"",ROW(INDIRECT("1:"&amp;ROWS(champ)))),ROWS($1:16))),"")</f>
        <v>3PMET</v>
      </c>
      <c r="G17" s="10" t="str">
        <f t="shared" ca="1" si="2"/>
        <v>3PMET</v>
      </c>
    </row>
    <row r="18" spans="1:7" x14ac:dyDescent="0.2">
      <c r="A18" s="6">
        <v>17</v>
      </c>
      <c r="B18" s="52" t="s">
        <v>160</v>
      </c>
      <c r="C18" s="52" t="s">
        <v>161</v>
      </c>
      <c r="D18" s="52" t="str">
        <f t="shared" si="4"/>
        <v>6D</v>
      </c>
      <c r="E18" s="7" t="str">
        <f t="shared" si="3"/>
        <v/>
      </c>
      <c r="F18" s="10" t="str">
        <f t="array" aca="1" ref="F18" ca="1">IF(ROWS($1:17)&lt;=COUNTA(champ),INDEX(champ,SMALL(IF(champ&lt;&gt;"",ROW(INDIRECT("1:"&amp;ROWS(champ)))),ROWS($1:17))),"")</f>
        <v>3C</v>
      </c>
      <c r="G18" s="10" t="str">
        <f t="shared" ca="1" si="2"/>
        <v>3C</v>
      </c>
    </row>
    <row r="19" spans="1:7" x14ac:dyDescent="0.2">
      <c r="A19" s="6">
        <v>18</v>
      </c>
      <c r="B19" s="52" t="s">
        <v>160</v>
      </c>
      <c r="C19" s="52" t="s">
        <v>162</v>
      </c>
      <c r="D19" s="52" t="str">
        <f t="shared" si="4"/>
        <v>6D</v>
      </c>
      <c r="E19" s="7" t="str">
        <f t="shared" si="3"/>
        <v/>
      </c>
      <c r="F19" s="10" t="str">
        <f t="array" aca="1" ref="F19" ca="1">IF(ROWS($1:18)&lt;=COUNTA(champ),INDEX(champ,SMALL(IF(champ&lt;&gt;"",ROW(INDIRECT("1:"&amp;ROWS(champ)))),ROWS($1:18))),"")</f>
        <v>3B</v>
      </c>
      <c r="G19" s="10" t="str">
        <f t="shared" ca="1" si="2"/>
        <v>3B</v>
      </c>
    </row>
    <row r="20" spans="1:7" x14ac:dyDescent="0.2">
      <c r="A20" s="6">
        <v>19</v>
      </c>
      <c r="B20" s="52" t="s">
        <v>199</v>
      </c>
      <c r="C20" s="52" t="s">
        <v>200</v>
      </c>
      <c r="D20" s="52" t="str">
        <f t="shared" si="4"/>
        <v>6D</v>
      </c>
      <c r="E20" s="7" t="str">
        <f t="shared" si="3"/>
        <v/>
      </c>
      <c r="F20" s="10" t="str">
        <f t="array" aca="1" ref="F20" ca="1">IF(ROWS($1:19)&lt;=COUNTA(champ),INDEX(champ,SMALL(IF(champ&lt;&gt;"",ROW(INDIRECT("1:"&amp;ROWS(champ)))),ROWS($1:19))),"")</f>
        <v>3A</v>
      </c>
      <c r="G20" s="10" t="str">
        <f t="shared" ca="1" si="2"/>
        <v>3A</v>
      </c>
    </row>
    <row r="21" spans="1:7" x14ac:dyDescent="0.2">
      <c r="A21" s="6">
        <v>20</v>
      </c>
      <c r="B21" s="52" t="s">
        <v>294</v>
      </c>
      <c r="C21" s="52" t="s">
        <v>295</v>
      </c>
      <c r="D21" s="52" t="str">
        <f t="shared" si="4"/>
        <v>6D</v>
      </c>
      <c r="E21" s="7" t="str">
        <f t="shared" si="3"/>
        <v/>
      </c>
      <c r="F21" s="10" t="str">
        <f t="array" aca="1" ref="F21" ca="1">IF(ROWS($1:20)&lt;=COUNTA(champ),INDEX(champ,SMALL(IF(champ&lt;&gt;"",ROW(INDIRECT("1:"&amp;ROWS(champ)))),ROWS($1:20))),"")</f>
        <v>CM2A</v>
      </c>
      <c r="G21" s="10" t="str">
        <f t="shared" ca="1" si="2"/>
        <v>CM2A</v>
      </c>
    </row>
    <row r="22" spans="1:7" x14ac:dyDescent="0.2">
      <c r="A22" s="6">
        <v>21</v>
      </c>
      <c r="B22" s="52" t="s">
        <v>301</v>
      </c>
      <c r="C22" s="52" t="s">
        <v>303</v>
      </c>
      <c r="D22" s="52" t="str">
        <f t="shared" si="4"/>
        <v>6D</v>
      </c>
      <c r="E22" s="7" t="str">
        <f t="shared" si="3"/>
        <v/>
      </c>
      <c r="F22" s="10" t="str">
        <f t="array" aca="1" ref="F22" ca="1">IF(ROWS($1:21)&lt;=COUNTA(champ),INDEX(champ,SMALL(IF(champ&lt;&gt;"",ROW(INDIRECT("1:"&amp;ROWS(champ)))),ROWS($1:21))),"")</f>
        <v>CM2B</v>
      </c>
      <c r="G22" s="10" t="str">
        <f t="shared" ca="1" si="2"/>
        <v>CM2B</v>
      </c>
    </row>
    <row r="23" spans="1:7" x14ac:dyDescent="0.2">
      <c r="A23" s="6">
        <v>22</v>
      </c>
      <c r="B23" s="52" t="s">
        <v>325</v>
      </c>
      <c r="C23" s="52" t="s">
        <v>327</v>
      </c>
      <c r="D23" s="52" t="str">
        <f t="shared" si="4"/>
        <v>6D</v>
      </c>
      <c r="E23" s="7" t="str">
        <f t="shared" si="3"/>
        <v/>
      </c>
      <c r="F23" s="10" t="e">
        <f t="array" aca="1" ref="F23" ca="1">IF(ROWS($1:22)&lt;=COUNTA(champ),INDEX(champ,SMALL(IF(champ&lt;&gt;"",ROW(INDIRECT("1:"&amp;ROWS(champ)))),ROWS($1:22))),"")</f>
        <v>#NUM!</v>
      </c>
      <c r="G23" s="10" t="str">
        <f t="shared" ca="1" si="2"/>
        <v/>
      </c>
    </row>
    <row r="24" spans="1:7" x14ac:dyDescent="0.2">
      <c r="A24" s="6">
        <v>23</v>
      </c>
      <c r="B24" s="52" t="s">
        <v>363</v>
      </c>
      <c r="C24" s="52" t="s">
        <v>367</v>
      </c>
      <c r="D24" s="52" t="str">
        <f t="shared" si="4"/>
        <v>6D</v>
      </c>
      <c r="E24" s="7" t="str">
        <f t="shared" si="3"/>
        <v/>
      </c>
      <c r="F24" s="10" t="e">
        <f t="array" aca="1" ref="F24" ca="1">IF(ROWS($1:23)&lt;=COUNTA(champ),INDEX(champ,SMALL(IF(champ&lt;&gt;"",ROW(INDIRECT("1:"&amp;ROWS(champ)))),ROWS($1:23))),"")</f>
        <v>#NUM!</v>
      </c>
      <c r="G24" s="10" t="str">
        <f t="shared" ca="1" si="2"/>
        <v/>
      </c>
    </row>
    <row r="25" spans="1:7" x14ac:dyDescent="0.2">
      <c r="A25" s="6">
        <v>24</v>
      </c>
      <c r="B25" s="52" t="s">
        <v>380</v>
      </c>
      <c r="C25" s="52" t="s">
        <v>383</v>
      </c>
      <c r="D25" s="52" t="str">
        <f t="shared" si="4"/>
        <v>6D</v>
      </c>
      <c r="E25" s="7" t="str">
        <f t="shared" si="3"/>
        <v/>
      </c>
      <c r="F25" s="10" t="e">
        <f t="array" aca="1" ref="F25" ca="1">IF(ROWS($1:24)&lt;=COUNTA(champ),INDEX(champ,SMALL(IF(champ&lt;&gt;"",ROW(INDIRECT("1:"&amp;ROWS(champ)))),ROWS($1:24))),"")</f>
        <v>#NUM!</v>
      </c>
      <c r="G25" s="10" t="str">
        <f t="shared" ca="1" si="2"/>
        <v/>
      </c>
    </row>
    <row r="26" spans="1:7" x14ac:dyDescent="0.2">
      <c r="A26" s="6">
        <v>25</v>
      </c>
      <c r="B26" s="52" t="s">
        <v>414</v>
      </c>
      <c r="C26" s="52" t="s">
        <v>417</v>
      </c>
      <c r="D26" s="52" t="str">
        <f t="shared" si="4"/>
        <v>6D</v>
      </c>
      <c r="E26" s="7" t="str">
        <f t="shared" si="3"/>
        <v/>
      </c>
      <c r="F26" s="10" t="e">
        <f t="array" aca="1" ref="F26" ca="1">IF(ROWS($1:25)&lt;=COUNTA(champ),INDEX(champ,SMALL(IF(champ&lt;&gt;"",ROW(INDIRECT("1:"&amp;ROWS(champ)))),ROWS($1:25))),"")</f>
        <v>#NUM!</v>
      </c>
      <c r="G26" s="10" t="str">
        <f t="shared" ca="1" si="2"/>
        <v/>
      </c>
    </row>
    <row r="27" spans="1:7" x14ac:dyDescent="0.2">
      <c r="A27" s="6">
        <v>26</v>
      </c>
      <c r="B27" s="52" t="s">
        <v>421</v>
      </c>
      <c r="C27" s="52" t="s">
        <v>422</v>
      </c>
      <c r="D27" s="52" t="str">
        <f t="shared" si="4"/>
        <v>6D</v>
      </c>
      <c r="E27" s="7" t="str">
        <f t="shared" si="3"/>
        <v/>
      </c>
      <c r="F27" s="10" t="e">
        <f t="array" aca="1" ref="F27" ca="1">IF(ROWS($1:26)&lt;=COUNTA(champ),INDEX(champ,SMALL(IF(champ&lt;&gt;"",ROW(INDIRECT("1:"&amp;ROWS(champ)))),ROWS($1:26))),"")</f>
        <v>#NUM!</v>
      </c>
      <c r="G27" s="10" t="str">
        <f t="shared" ca="1" si="2"/>
        <v/>
      </c>
    </row>
    <row r="28" spans="1:7" x14ac:dyDescent="0.2">
      <c r="A28" s="6">
        <v>27</v>
      </c>
      <c r="B28" s="52" t="s">
        <v>452</v>
      </c>
      <c r="C28" s="52" t="s">
        <v>455</v>
      </c>
      <c r="D28" s="52" t="str">
        <f t="shared" si="4"/>
        <v>6D</v>
      </c>
      <c r="E28" s="7" t="str">
        <f t="shared" si="3"/>
        <v/>
      </c>
      <c r="F28" s="10" t="e">
        <f t="array" aca="1" ref="F28" ca="1">IF(ROWS($1:27)&lt;=COUNTA(champ),INDEX(champ,SMALL(IF(champ&lt;&gt;"",ROW(INDIRECT("1:"&amp;ROWS(champ)))),ROWS($1:27))),"")</f>
        <v>#NUM!</v>
      </c>
      <c r="G28" s="10" t="str">
        <f t="shared" ca="1" si="2"/>
        <v/>
      </c>
    </row>
    <row r="29" spans="1:7" x14ac:dyDescent="0.2">
      <c r="A29" s="6">
        <v>28</v>
      </c>
      <c r="B29" s="52" t="s">
        <v>488</v>
      </c>
      <c r="C29" s="52" t="s">
        <v>493</v>
      </c>
      <c r="D29" s="52" t="str">
        <f t="shared" si="4"/>
        <v>6D</v>
      </c>
      <c r="E29" s="7" t="str">
        <f t="shared" si="3"/>
        <v/>
      </c>
      <c r="F29" s="10" t="e">
        <f t="array" aca="1" ref="F29" ca="1">IF(ROWS($1:28)&lt;=COUNTA(champ),INDEX(champ,SMALL(IF(champ&lt;&gt;"",ROW(INDIRECT("1:"&amp;ROWS(champ)))),ROWS($1:28))),"")</f>
        <v>#NUM!</v>
      </c>
      <c r="G29" s="10" t="str">
        <f t="shared" ca="1" si="2"/>
        <v/>
      </c>
    </row>
    <row r="30" spans="1:7" x14ac:dyDescent="0.2">
      <c r="A30" s="6">
        <v>29</v>
      </c>
      <c r="B30" s="52" t="s">
        <v>599</v>
      </c>
      <c r="C30" s="52" t="s">
        <v>493</v>
      </c>
      <c r="D30" s="52" t="str">
        <f t="shared" si="4"/>
        <v>6D</v>
      </c>
      <c r="E30" s="7" t="str">
        <f t="shared" si="3"/>
        <v/>
      </c>
      <c r="F30" s="10" t="e">
        <f t="array" aca="1" ref="F30" ca="1">IF(ROWS($1:29)&lt;=COUNTA(champ),INDEX(champ,SMALL(IF(champ&lt;&gt;"",ROW(INDIRECT("1:"&amp;ROWS(champ)))),ROWS($1:29))),"")</f>
        <v>#NUM!</v>
      </c>
      <c r="G30" s="10" t="str">
        <f t="shared" ca="1" si="2"/>
        <v/>
      </c>
    </row>
    <row r="31" spans="1:7" x14ac:dyDescent="0.2">
      <c r="A31" s="6">
        <v>30</v>
      </c>
      <c r="B31" s="52" t="s">
        <v>617</v>
      </c>
      <c r="C31" s="52" t="s">
        <v>621</v>
      </c>
      <c r="D31" s="52" t="str">
        <f t="shared" si="4"/>
        <v>6D</v>
      </c>
      <c r="E31" s="7" t="str">
        <f t="shared" si="3"/>
        <v/>
      </c>
      <c r="F31" s="10" t="e">
        <f t="array" aca="1" ref="F31" ca="1">IF(ROWS($1:30)&lt;=COUNTA(champ),INDEX(champ,SMALL(IF(champ&lt;&gt;"",ROW(INDIRECT("1:"&amp;ROWS(champ)))),ROWS($1:30))),"")</f>
        <v>#NUM!</v>
      </c>
      <c r="G31" s="10" t="str">
        <f t="shared" ca="1" si="2"/>
        <v/>
      </c>
    </row>
    <row r="32" spans="1:7" x14ac:dyDescent="0.2">
      <c r="A32" s="6">
        <v>31</v>
      </c>
      <c r="B32" s="52" t="s">
        <v>633</v>
      </c>
      <c r="C32" s="52" t="s">
        <v>635</v>
      </c>
      <c r="D32" s="52" t="str">
        <f t="shared" si="4"/>
        <v>6D</v>
      </c>
      <c r="E32" s="7" t="str">
        <f t="shared" si="3"/>
        <v/>
      </c>
      <c r="F32" s="10" t="e">
        <f t="array" aca="1" ref="F32" ca="1">IF(ROWS($1:31)&lt;=COUNTA(champ),INDEX(champ,SMALL(IF(champ&lt;&gt;"",ROW(INDIRECT("1:"&amp;ROWS(champ)))),ROWS($1:31))),"")</f>
        <v>#NUM!</v>
      </c>
      <c r="G32" s="10" t="str">
        <f t="shared" ca="1" si="2"/>
        <v/>
      </c>
    </row>
    <row r="33" spans="1:7" x14ac:dyDescent="0.2">
      <c r="A33" s="6">
        <v>32</v>
      </c>
      <c r="B33" s="52" t="s">
        <v>654</v>
      </c>
      <c r="C33" s="52" t="s">
        <v>655</v>
      </c>
      <c r="D33" s="52" t="str">
        <f t="shared" si="4"/>
        <v>6D</v>
      </c>
      <c r="E33" s="7" t="str">
        <f t="shared" si="3"/>
        <v/>
      </c>
      <c r="F33" s="10" t="e">
        <f t="array" aca="1" ref="F33" ca="1">IF(ROWS($1:32)&lt;=COUNTA(champ),INDEX(champ,SMALL(IF(champ&lt;&gt;"",ROW(INDIRECT("1:"&amp;ROWS(champ)))),ROWS($1:32))),"")</f>
        <v>#NUM!</v>
      </c>
      <c r="G33" s="10" t="str">
        <f t="shared" ca="1" si="2"/>
        <v/>
      </c>
    </row>
    <row r="34" spans="1:7" x14ac:dyDescent="0.2">
      <c r="A34" s="6">
        <v>33</v>
      </c>
      <c r="B34" s="52" t="s">
        <v>656</v>
      </c>
      <c r="C34" s="52" t="s">
        <v>657</v>
      </c>
      <c r="D34" s="52" t="str">
        <f t="shared" si="4"/>
        <v>6D</v>
      </c>
      <c r="E34" s="7" t="str">
        <f t="shared" si="3"/>
        <v/>
      </c>
      <c r="F34" s="10" t="e">
        <f t="array" aca="1" ref="F34" ca="1">IF(ROWS($1:33)&lt;=COUNTA(champ),INDEX(champ,SMALL(IF(champ&lt;&gt;"",ROW(INDIRECT("1:"&amp;ROWS(champ)))),ROWS($1:33))),"")</f>
        <v>#NUM!</v>
      </c>
      <c r="G34" s="10" t="str">
        <f t="shared" ca="1" si="2"/>
        <v/>
      </c>
    </row>
    <row r="35" spans="1:7" x14ac:dyDescent="0.2">
      <c r="A35" s="6">
        <v>34</v>
      </c>
      <c r="B35" s="52" t="s">
        <v>664</v>
      </c>
      <c r="C35" s="52" t="s">
        <v>669</v>
      </c>
      <c r="D35" s="52" t="str">
        <f t="shared" si="4"/>
        <v>6D</v>
      </c>
      <c r="E35" s="7" t="str">
        <f t="shared" si="3"/>
        <v/>
      </c>
      <c r="F35" s="10" t="e">
        <f t="array" aca="1" ref="F35" ca="1">IF(ROWS($1:34)&lt;=COUNTA(champ),INDEX(champ,SMALL(IF(champ&lt;&gt;"",ROW(INDIRECT("1:"&amp;ROWS(champ)))),ROWS($1:34))),"")</f>
        <v>#NUM!</v>
      </c>
      <c r="G35" s="10" t="str">
        <f t="shared" ca="1" si="2"/>
        <v/>
      </c>
    </row>
    <row r="36" spans="1:7" x14ac:dyDescent="0.2">
      <c r="A36" s="6">
        <v>35</v>
      </c>
      <c r="B36" s="52" t="s">
        <v>673</v>
      </c>
      <c r="C36" s="52" t="s">
        <v>678</v>
      </c>
      <c r="D36" s="52" t="str">
        <f t="shared" si="4"/>
        <v>6D</v>
      </c>
      <c r="E36" s="7" t="str">
        <f t="shared" si="3"/>
        <v/>
      </c>
      <c r="F36" s="10" t="e">
        <f t="array" aca="1" ref="F36" ca="1">IF(ROWS($1:35)&lt;=COUNTA(champ),INDEX(champ,SMALL(IF(champ&lt;&gt;"",ROW(INDIRECT("1:"&amp;ROWS(champ)))),ROWS($1:35))),"")</f>
        <v>#NUM!</v>
      </c>
      <c r="G36" s="10" t="str">
        <f t="shared" ca="1" si="2"/>
        <v/>
      </c>
    </row>
    <row r="37" spans="1:7" x14ac:dyDescent="0.2">
      <c r="A37" s="6">
        <v>36</v>
      </c>
      <c r="B37" s="52" t="s">
        <v>116</v>
      </c>
      <c r="C37" s="52" t="s">
        <v>118</v>
      </c>
      <c r="D37" s="52" t="str">
        <f t="shared" ref="D37:D57" si="5">"6C"</f>
        <v>6C</v>
      </c>
      <c r="E37" s="7" t="str">
        <f t="shared" si="3"/>
        <v>6C</v>
      </c>
      <c r="F37" s="10" t="e">
        <f t="array" aca="1" ref="F37" ca="1">IF(ROWS($1:36)&lt;=COUNTA(champ),INDEX(champ,SMALL(IF(champ&lt;&gt;"",ROW(INDIRECT("1:"&amp;ROWS(champ)))),ROWS($1:36))),"")</f>
        <v>#NUM!</v>
      </c>
      <c r="G37" s="10" t="str">
        <f t="shared" ca="1" si="2"/>
        <v/>
      </c>
    </row>
    <row r="38" spans="1:7" x14ac:dyDescent="0.2">
      <c r="A38" s="6">
        <v>37</v>
      </c>
      <c r="B38" s="52" t="s">
        <v>175</v>
      </c>
      <c r="C38" s="52" t="s">
        <v>178</v>
      </c>
      <c r="D38" s="52" t="str">
        <f t="shared" si="5"/>
        <v>6C</v>
      </c>
      <c r="E38" s="7" t="str">
        <f t="shared" si="3"/>
        <v/>
      </c>
      <c r="F38" s="10" t="e">
        <f t="array" aca="1" ref="F38" ca="1">IF(ROWS($1:37)&lt;=COUNTA(champ),INDEX(champ,SMALL(IF(champ&lt;&gt;"",ROW(INDIRECT("1:"&amp;ROWS(champ)))),ROWS($1:37))),"")</f>
        <v>#NUM!</v>
      </c>
      <c r="G38" s="10" t="str">
        <f t="shared" ca="1" si="2"/>
        <v/>
      </c>
    </row>
    <row r="39" spans="1:7" x14ac:dyDescent="0.2">
      <c r="A39" s="6">
        <v>38</v>
      </c>
      <c r="B39" s="52" t="s">
        <v>181</v>
      </c>
      <c r="C39" s="52" t="s">
        <v>182</v>
      </c>
      <c r="D39" s="52" t="str">
        <f t="shared" si="5"/>
        <v>6C</v>
      </c>
      <c r="E39" s="7" t="str">
        <f t="shared" si="3"/>
        <v/>
      </c>
      <c r="F39" s="10" t="e">
        <f t="array" aca="1" ref="F39" ca="1">IF(ROWS($1:38)&lt;=COUNTA(champ),INDEX(champ,SMALL(IF(champ&lt;&gt;"",ROW(INDIRECT("1:"&amp;ROWS(champ)))),ROWS($1:38))),"")</f>
        <v>#NUM!</v>
      </c>
      <c r="G39" s="10" t="str">
        <f t="shared" ca="1" si="2"/>
        <v/>
      </c>
    </row>
    <row r="40" spans="1:7" x14ac:dyDescent="0.2">
      <c r="A40" s="6">
        <v>39</v>
      </c>
      <c r="B40" s="52" t="s">
        <v>259</v>
      </c>
      <c r="C40" s="52" t="s">
        <v>260</v>
      </c>
      <c r="D40" s="52" t="str">
        <f t="shared" si="5"/>
        <v>6C</v>
      </c>
      <c r="E40" s="7" t="str">
        <f t="shared" si="3"/>
        <v/>
      </c>
      <c r="F40" s="10" t="e">
        <f t="array" aca="1" ref="F40" ca="1">IF(ROWS($1:39)&lt;=COUNTA(champ),INDEX(champ,SMALL(IF(champ&lt;&gt;"",ROW(INDIRECT("1:"&amp;ROWS(champ)))),ROWS($1:39))),"")</f>
        <v>#NUM!</v>
      </c>
      <c r="G40" s="10" t="str">
        <f t="shared" ca="1" si="2"/>
        <v/>
      </c>
    </row>
    <row r="41" spans="1:7" x14ac:dyDescent="0.2">
      <c r="A41" s="6">
        <v>40</v>
      </c>
      <c r="B41" s="52" t="s">
        <v>261</v>
      </c>
      <c r="C41" s="52" t="s">
        <v>262</v>
      </c>
      <c r="D41" s="52" t="str">
        <f t="shared" si="5"/>
        <v>6C</v>
      </c>
      <c r="E41" s="7" t="str">
        <f t="shared" si="3"/>
        <v/>
      </c>
      <c r="F41" s="10" t="e">
        <f t="array" aca="1" ref="F41" ca="1">IF(ROWS($1:40)&lt;=COUNTA(champ),INDEX(champ,SMALL(IF(champ&lt;&gt;"",ROW(INDIRECT("1:"&amp;ROWS(champ)))),ROWS($1:40))),"")</f>
        <v>#NUM!</v>
      </c>
      <c r="G41" s="10" t="str">
        <f t="shared" ca="1" si="2"/>
        <v/>
      </c>
    </row>
    <row r="42" spans="1:7" x14ac:dyDescent="0.2">
      <c r="A42" s="6">
        <v>41</v>
      </c>
      <c r="B42" s="52" t="s">
        <v>347</v>
      </c>
      <c r="C42" s="52" t="s">
        <v>117</v>
      </c>
      <c r="D42" s="52" t="str">
        <f t="shared" si="5"/>
        <v>6C</v>
      </c>
      <c r="E42" s="7" t="str">
        <f t="shared" si="3"/>
        <v/>
      </c>
      <c r="F42" s="10" t="e">
        <f t="array" aca="1" ref="F42" ca="1">IF(ROWS($1:41)&lt;=COUNTA(champ),INDEX(champ,SMALL(IF(champ&lt;&gt;"",ROW(INDIRECT("1:"&amp;ROWS(champ)))),ROWS($1:41))),"")</f>
        <v>#NUM!</v>
      </c>
      <c r="G42" s="10" t="str">
        <f t="shared" ca="1" si="2"/>
        <v/>
      </c>
    </row>
    <row r="43" spans="1:7" x14ac:dyDescent="0.2">
      <c r="A43" s="6">
        <v>42</v>
      </c>
      <c r="B43" s="52" t="s">
        <v>350</v>
      </c>
      <c r="C43" s="52" t="s">
        <v>351</v>
      </c>
      <c r="D43" s="52" t="str">
        <f t="shared" si="5"/>
        <v>6C</v>
      </c>
      <c r="E43" s="7" t="str">
        <f t="shared" si="3"/>
        <v/>
      </c>
      <c r="F43" s="10" t="e">
        <f t="array" aca="1" ref="F43" ca="1">IF(ROWS($1:42)&lt;=COUNTA(champ),INDEX(champ,SMALL(IF(champ&lt;&gt;"",ROW(INDIRECT("1:"&amp;ROWS(champ)))),ROWS($1:42))),"")</f>
        <v>#NUM!</v>
      </c>
      <c r="G43" s="10" t="str">
        <f t="shared" ca="1" si="2"/>
        <v/>
      </c>
    </row>
    <row r="44" spans="1:7" x14ac:dyDescent="0.2">
      <c r="A44" s="6">
        <v>43</v>
      </c>
      <c r="B44" s="52" t="s">
        <v>361</v>
      </c>
      <c r="C44" s="52" t="s">
        <v>362</v>
      </c>
      <c r="D44" s="52" t="str">
        <f t="shared" si="5"/>
        <v>6C</v>
      </c>
      <c r="E44" s="7" t="str">
        <f t="shared" si="3"/>
        <v/>
      </c>
      <c r="F44" s="10" t="e">
        <f t="array" aca="1" ref="F44" ca="1">IF(ROWS($1:43)&lt;=COUNTA(champ),INDEX(champ,SMALL(IF(champ&lt;&gt;"",ROW(INDIRECT("1:"&amp;ROWS(champ)))),ROWS($1:43))),"")</f>
        <v>#NUM!</v>
      </c>
      <c r="G44" s="10" t="str">
        <f t="shared" ca="1" si="2"/>
        <v/>
      </c>
    </row>
    <row r="45" spans="1:7" x14ac:dyDescent="0.2">
      <c r="A45" s="6">
        <v>44</v>
      </c>
      <c r="B45" s="52" t="s">
        <v>384</v>
      </c>
      <c r="C45" s="52" t="s">
        <v>385</v>
      </c>
      <c r="D45" s="52" t="str">
        <f t="shared" si="5"/>
        <v>6C</v>
      </c>
      <c r="E45" s="7" t="str">
        <f t="shared" si="3"/>
        <v/>
      </c>
      <c r="F45" s="10" t="e">
        <f t="array" aca="1" ref="F45" ca="1">IF(ROWS($1:44)&lt;=COUNTA(champ),INDEX(champ,SMALL(IF(champ&lt;&gt;"",ROW(INDIRECT("1:"&amp;ROWS(champ)))),ROWS($1:44))),"")</f>
        <v>#NUM!</v>
      </c>
      <c r="G45" s="10" t="str">
        <f t="shared" ca="1" si="2"/>
        <v/>
      </c>
    </row>
    <row r="46" spans="1:7" x14ac:dyDescent="0.2">
      <c r="A46" s="6">
        <v>45</v>
      </c>
      <c r="B46" s="52" t="s">
        <v>391</v>
      </c>
      <c r="C46" s="52" t="s">
        <v>394</v>
      </c>
      <c r="D46" s="52" t="str">
        <f t="shared" si="5"/>
        <v>6C</v>
      </c>
      <c r="E46" s="7" t="str">
        <f t="shared" si="3"/>
        <v/>
      </c>
      <c r="F46" s="10" t="e">
        <f t="array" aca="1" ref="F46" ca="1">IF(ROWS($1:45)&lt;=COUNTA(champ),INDEX(champ,SMALL(IF(champ&lt;&gt;"",ROW(INDIRECT("1:"&amp;ROWS(champ)))),ROWS($1:45))),"")</f>
        <v>#NUM!</v>
      </c>
      <c r="G46" s="10" t="str">
        <f t="shared" ca="1" si="2"/>
        <v/>
      </c>
    </row>
    <row r="47" spans="1:7" x14ac:dyDescent="0.2">
      <c r="A47" s="6">
        <v>46</v>
      </c>
      <c r="B47" s="52" t="s">
        <v>470</v>
      </c>
      <c r="C47" s="52" t="s">
        <v>471</v>
      </c>
      <c r="D47" s="52" t="str">
        <f t="shared" si="5"/>
        <v>6C</v>
      </c>
      <c r="E47" s="7" t="str">
        <f t="shared" si="3"/>
        <v/>
      </c>
      <c r="F47" s="10" t="e">
        <f t="array" aca="1" ref="F47" ca="1">IF(ROWS($1:46)&lt;=COUNTA(champ),INDEX(champ,SMALL(IF(champ&lt;&gt;"",ROW(INDIRECT("1:"&amp;ROWS(champ)))),ROWS($1:46))),"")</f>
        <v>#NUM!</v>
      </c>
      <c r="G47" s="10" t="str">
        <f t="shared" ca="1" si="2"/>
        <v/>
      </c>
    </row>
    <row r="48" spans="1:7" x14ac:dyDescent="0.2">
      <c r="A48" s="6">
        <v>47</v>
      </c>
      <c r="B48" s="52" t="s">
        <v>501</v>
      </c>
      <c r="C48" s="52" t="s">
        <v>504</v>
      </c>
      <c r="D48" s="52" t="str">
        <f t="shared" si="5"/>
        <v>6C</v>
      </c>
      <c r="E48" s="7" t="str">
        <f t="shared" si="3"/>
        <v/>
      </c>
      <c r="F48" s="10" t="e">
        <f t="array" aca="1" ref="F48" ca="1">IF(ROWS($1:47)&lt;=COUNTA(champ),INDEX(champ,SMALL(IF(champ&lt;&gt;"",ROW(INDIRECT("1:"&amp;ROWS(champ)))),ROWS($1:47))),"")</f>
        <v>#NUM!</v>
      </c>
      <c r="G48" s="10" t="str">
        <f t="shared" ca="1" si="2"/>
        <v/>
      </c>
    </row>
    <row r="49" spans="1:7" x14ac:dyDescent="0.2">
      <c r="A49" s="6">
        <v>48</v>
      </c>
      <c r="B49" s="52" t="s">
        <v>508</v>
      </c>
      <c r="C49" s="52" t="s">
        <v>511</v>
      </c>
      <c r="D49" s="52" t="str">
        <f t="shared" si="5"/>
        <v>6C</v>
      </c>
      <c r="E49" s="7" t="str">
        <f t="shared" si="3"/>
        <v/>
      </c>
      <c r="F49" s="10" t="e">
        <f t="array" aca="1" ref="F49" ca="1">IF(ROWS($1:48)&lt;=COUNTA(champ),INDEX(champ,SMALL(IF(champ&lt;&gt;"",ROW(INDIRECT("1:"&amp;ROWS(champ)))),ROWS($1:48))),"")</f>
        <v>#NUM!</v>
      </c>
      <c r="G49" s="10" t="str">
        <f t="shared" ca="1" si="2"/>
        <v/>
      </c>
    </row>
    <row r="50" spans="1:7" x14ac:dyDescent="0.2">
      <c r="A50" s="6">
        <v>49</v>
      </c>
      <c r="B50" s="52" t="s">
        <v>518</v>
      </c>
      <c r="C50" s="52" t="s">
        <v>520</v>
      </c>
      <c r="D50" s="52" t="str">
        <f t="shared" si="5"/>
        <v>6C</v>
      </c>
      <c r="E50" s="7" t="str">
        <f t="shared" si="3"/>
        <v/>
      </c>
      <c r="F50" s="10" t="e">
        <f t="array" aca="1" ref="F50" ca="1">IF(ROWS($1:49)&lt;=COUNTA(champ),INDEX(champ,SMALL(IF(champ&lt;&gt;"",ROW(INDIRECT("1:"&amp;ROWS(champ)))),ROWS($1:49))),"")</f>
        <v>#NUM!</v>
      </c>
      <c r="G50" s="10" t="str">
        <f t="shared" ca="1" si="2"/>
        <v/>
      </c>
    </row>
    <row r="51" spans="1:7" x14ac:dyDescent="0.2">
      <c r="A51" s="6">
        <v>50</v>
      </c>
      <c r="B51" s="52" t="s">
        <v>546</v>
      </c>
      <c r="C51" s="52" t="s">
        <v>547</v>
      </c>
      <c r="D51" s="52" t="str">
        <f t="shared" si="5"/>
        <v>6C</v>
      </c>
      <c r="E51" s="7" t="str">
        <f t="shared" si="3"/>
        <v/>
      </c>
      <c r="F51" s="10" t="e">
        <f t="array" aca="1" ref="F51" ca="1">IF(ROWS($1:50)&lt;=COUNTA(champ),INDEX(champ,SMALL(IF(champ&lt;&gt;"",ROW(INDIRECT("1:"&amp;ROWS(champ)))),ROWS($1:50))),"")</f>
        <v>#NUM!</v>
      </c>
      <c r="G51" s="10" t="str">
        <f t="shared" ca="1" si="2"/>
        <v/>
      </c>
    </row>
    <row r="52" spans="1:7" x14ac:dyDescent="0.2">
      <c r="A52" s="6">
        <v>51</v>
      </c>
      <c r="B52" s="52" t="s">
        <v>568</v>
      </c>
      <c r="C52" s="52" t="s">
        <v>569</v>
      </c>
      <c r="D52" s="52" t="str">
        <f t="shared" si="5"/>
        <v>6C</v>
      </c>
      <c r="E52" s="7" t="str">
        <f t="shared" si="3"/>
        <v/>
      </c>
      <c r="F52" s="10" t="e">
        <f t="array" aca="1" ref="F52" ca="1">IF(ROWS($1:51)&lt;=COUNTA(champ),INDEX(champ,SMALL(IF(champ&lt;&gt;"",ROW(INDIRECT("1:"&amp;ROWS(champ)))),ROWS($1:51))),"")</f>
        <v>#NUM!</v>
      </c>
      <c r="G52" s="10" t="str">
        <f t="shared" ca="1" si="2"/>
        <v/>
      </c>
    </row>
    <row r="53" spans="1:7" x14ac:dyDescent="0.2">
      <c r="A53" s="6">
        <v>52</v>
      </c>
      <c r="B53" s="52" t="s">
        <v>636</v>
      </c>
      <c r="C53" s="52" t="s">
        <v>637</v>
      </c>
      <c r="D53" s="52" t="str">
        <f t="shared" si="5"/>
        <v>6C</v>
      </c>
      <c r="E53" s="7" t="str">
        <f t="shared" si="3"/>
        <v/>
      </c>
      <c r="F53" s="10" t="e">
        <f t="array" aca="1" ref="F53" ca="1">IF(ROWS($1:52)&lt;=COUNTA(champ),INDEX(champ,SMALL(IF(champ&lt;&gt;"",ROW(INDIRECT("1:"&amp;ROWS(champ)))),ROWS($1:52))),"")</f>
        <v>#NUM!</v>
      </c>
      <c r="G53" s="10" t="str">
        <f t="shared" ca="1" si="2"/>
        <v/>
      </c>
    </row>
    <row r="54" spans="1:7" x14ac:dyDescent="0.2">
      <c r="A54" s="6">
        <v>53</v>
      </c>
      <c r="B54" s="52" t="s">
        <v>649</v>
      </c>
      <c r="C54" s="52" t="s">
        <v>650</v>
      </c>
      <c r="D54" s="52" t="str">
        <f t="shared" si="5"/>
        <v>6C</v>
      </c>
      <c r="E54" s="7" t="str">
        <f t="shared" si="3"/>
        <v/>
      </c>
      <c r="F54" s="10" t="e">
        <f t="array" aca="1" ref="F54" ca="1">IF(ROWS($1:53)&lt;=COUNTA(champ),INDEX(champ,SMALL(IF(champ&lt;&gt;"",ROW(INDIRECT("1:"&amp;ROWS(champ)))),ROWS($1:53))),"")</f>
        <v>#NUM!</v>
      </c>
      <c r="G54" s="10" t="str">
        <f t="shared" ca="1" si="2"/>
        <v/>
      </c>
    </row>
    <row r="55" spans="1:7" x14ac:dyDescent="0.2">
      <c r="A55" s="6">
        <v>54</v>
      </c>
      <c r="B55" s="52" t="s">
        <v>673</v>
      </c>
      <c r="C55" s="52" t="s">
        <v>676</v>
      </c>
      <c r="D55" s="52" t="str">
        <f t="shared" si="5"/>
        <v>6C</v>
      </c>
      <c r="E55" s="7" t="str">
        <f t="shared" si="3"/>
        <v/>
      </c>
      <c r="F55" s="10" t="e">
        <f t="array" aca="1" ref="F55" ca="1">IF(ROWS($1:54)&lt;=COUNTA(champ),INDEX(champ,SMALL(IF(champ&lt;&gt;"",ROW(INDIRECT("1:"&amp;ROWS(champ)))),ROWS($1:54))),"")</f>
        <v>#NUM!</v>
      </c>
      <c r="G55" s="10" t="str">
        <f t="shared" ca="1" si="2"/>
        <v/>
      </c>
    </row>
    <row r="56" spans="1:7" x14ac:dyDescent="0.2">
      <c r="A56" s="6">
        <v>55</v>
      </c>
      <c r="B56" s="52" t="s">
        <v>673</v>
      </c>
      <c r="C56" s="52" t="s">
        <v>677</v>
      </c>
      <c r="D56" s="52" t="str">
        <f t="shared" si="5"/>
        <v>6C</v>
      </c>
      <c r="E56" s="7" t="str">
        <f t="shared" si="3"/>
        <v/>
      </c>
      <c r="F56" s="10" t="e">
        <f t="array" aca="1" ref="F56" ca="1">IF(ROWS($1:55)&lt;=COUNTA(champ),INDEX(champ,SMALL(IF(champ&lt;&gt;"",ROW(INDIRECT("1:"&amp;ROWS(champ)))),ROWS($1:55))),"")</f>
        <v>#NUM!</v>
      </c>
      <c r="G56" s="10" t="str">
        <f t="shared" ca="1" si="2"/>
        <v/>
      </c>
    </row>
    <row r="57" spans="1:7" x14ac:dyDescent="0.2">
      <c r="A57" s="6">
        <v>56</v>
      </c>
      <c r="B57" s="52" t="s">
        <v>679</v>
      </c>
      <c r="C57" s="52" t="s">
        <v>680</v>
      </c>
      <c r="D57" s="52" t="str">
        <f t="shared" si="5"/>
        <v>6C</v>
      </c>
      <c r="E57" s="7" t="str">
        <f t="shared" si="3"/>
        <v/>
      </c>
      <c r="F57" s="10" t="e">
        <f t="array" aca="1" ref="F57" ca="1">IF(ROWS($1:56)&lt;=COUNTA(champ),INDEX(champ,SMALL(IF(champ&lt;&gt;"",ROW(INDIRECT("1:"&amp;ROWS(champ)))),ROWS($1:56))),"")</f>
        <v>#NUM!</v>
      </c>
      <c r="G57" s="10" t="str">
        <f t="shared" ca="1" si="2"/>
        <v/>
      </c>
    </row>
    <row r="58" spans="1:7" x14ac:dyDescent="0.2">
      <c r="A58" s="6">
        <v>57</v>
      </c>
      <c r="B58" s="52" t="s">
        <v>81</v>
      </c>
      <c r="C58" s="52" t="s">
        <v>87</v>
      </c>
      <c r="D58" s="52" t="str">
        <f t="shared" ref="D58:D79" si="6">"6B"</f>
        <v>6B</v>
      </c>
      <c r="E58" s="7" t="str">
        <f t="shared" si="3"/>
        <v>6B</v>
      </c>
      <c r="F58" s="10" t="e">
        <f t="array" aca="1" ref="F58" ca="1">IF(ROWS($1:57)&lt;=COUNTA(champ),INDEX(champ,SMALL(IF(champ&lt;&gt;"",ROW(INDIRECT("1:"&amp;ROWS(champ)))),ROWS($1:57))),"")</f>
        <v>#NUM!</v>
      </c>
      <c r="G58" s="10" t="str">
        <f t="shared" ca="1" si="2"/>
        <v/>
      </c>
    </row>
    <row r="59" spans="1:7" x14ac:dyDescent="0.2">
      <c r="A59" s="6">
        <v>58</v>
      </c>
      <c r="B59" s="52" t="s">
        <v>102</v>
      </c>
      <c r="C59" s="52" t="s">
        <v>103</v>
      </c>
      <c r="D59" s="52" t="str">
        <f t="shared" si="6"/>
        <v>6B</v>
      </c>
      <c r="E59" s="7" t="str">
        <f t="shared" si="3"/>
        <v/>
      </c>
      <c r="F59" s="10" t="e">
        <f t="array" aca="1" ref="F59" ca="1">IF(ROWS($1:58)&lt;=COUNTA(champ),INDEX(champ,SMALL(IF(champ&lt;&gt;"",ROW(INDIRECT("1:"&amp;ROWS(champ)))),ROWS($1:58))),"")</f>
        <v>#NUM!</v>
      </c>
      <c r="G59" s="10" t="str">
        <f t="shared" ca="1" si="2"/>
        <v/>
      </c>
    </row>
    <row r="60" spans="1:7" x14ac:dyDescent="0.2">
      <c r="A60" s="6">
        <v>59</v>
      </c>
      <c r="B60" s="52" t="s">
        <v>203</v>
      </c>
      <c r="C60" s="52" t="s">
        <v>204</v>
      </c>
      <c r="D60" s="52" t="str">
        <f t="shared" si="6"/>
        <v>6B</v>
      </c>
      <c r="E60" s="7" t="str">
        <f t="shared" si="3"/>
        <v/>
      </c>
      <c r="F60" s="10" t="e">
        <f t="array" aca="1" ref="F60" ca="1">IF(ROWS($1:59)&lt;=COUNTA(champ),INDEX(champ,SMALL(IF(champ&lt;&gt;"",ROW(INDIRECT("1:"&amp;ROWS(champ)))),ROWS($1:59))),"")</f>
        <v>#NUM!</v>
      </c>
      <c r="G60" s="10" t="str">
        <f t="shared" ca="1" si="2"/>
        <v/>
      </c>
    </row>
    <row r="61" spans="1:7" x14ac:dyDescent="0.2">
      <c r="A61" s="6">
        <v>60</v>
      </c>
      <c r="B61" s="52" t="s">
        <v>209</v>
      </c>
      <c r="C61" s="52" t="s">
        <v>210</v>
      </c>
      <c r="D61" s="52" t="str">
        <f t="shared" si="6"/>
        <v>6B</v>
      </c>
      <c r="E61" s="7" t="str">
        <f t="shared" si="3"/>
        <v/>
      </c>
      <c r="F61" s="10" t="e">
        <f t="array" aca="1" ref="F61" ca="1">IF(ROWS($1:60)&lt;=COUNTA(champ),INDEX(champ,SMALL(IF(champ&lt;&gt;"",ROW(INDIRECT("1:"&amp;ROWS(champ)))),ROWS($1:60))),"")</f>
        <v>#NUM!</v>
      </c>
      <c r="G61" s="10" t="str">
        <f t="shared" ca="1" si="2"/>
        <v/>
      </c>
    </row>
    <row r="62" spans="1:7" x14ac:dyDescent="0.2">
      <c r="A62" s="6">
        <v>61</v>
      </c>
      <c r="B62" s="52" t="s">
        <v>219</v>
      </c>
      <c r="C62" s="52" t="s">
        <v>220</v>
      </c>
      <c r="D62" s="52" t="str">
        <f t="shared" si="6"/>
        <v>6B</v>
      </c>
      <c r="E62" s="7" t="str">
        <f t="shared" si="3"/>
        <v/>
      </c>
      <c r="F62" s="10" t="e">
        <f t="array" aca="1" ref="F62" ca="1">IF(ROWS($1:61)&lt;=COUNTA(champ),INDEX(champ,SMALL(IF(champ&lt;&gt;"",ROW(INDIRECT("1:"&amp;ROWS(champ)))),ROWS($1:61))),"")</f>
        <v>#NUM!</v>
      </c>
      <c r="G62" s="10" t="str">
        <f t="shared" ca="1" si="2"/>
        <v/>
      </c>
    </row>
    <row r="63" spans="1:7" x14ac:dyDescent="0.2">
      <c r="A63" s="6">
        <v>62</v>
      </c>
      <c r="B63" s="52" t="s">
        <v>232</v>
      </c>
      <c r="C63" s="52" t="s">
        <v>233</v>
      </c>
      <c r="D63" s="52" t="str">
        <f t="shared" si="6"/>
        <v>6B</v>
      </c>
      <c r="E63" s="7" t="str">
        <f t="shared" si="3"/>
        <v/>
      </c>
      <c r="F63" s="10" t="e">
        <f t="array" aca="1" ref="F63" ca="1">IF(ROWS($1:62)&lt;=COUNTA(champ),INDEX(champ,SMALL(IF(champ&lt;&gt;"",ROW(INDIRECT("1:"&amp;ROWS(champ)))),ROWS($1:62))),"")</f>
        <v>#NUM!</v>
      </c>
      <c r="G63" s="10" t="str">
        <f t="shared" ca="1" si="2"/>
        <v/>
      </c>
    </row>
    <row r="64" spans="1:7" x14ac:dyDescent="0.2">
      <c r="A64" s="6">
        <v>63</v>
      </c>
      <c r="B64" s="52" t="s">
        <v>250</v>
      </c>
      <c r="C64" s="52" t="s">
        <v>252</v>
      </c>
      <c r="D64" s="52" t="str">
        <f t="shared" si="6"/>
        <v>6B</v>
      </c>
      <c r="E64" s="7" t="str">
        <f t="shared" si="3"/>
        <v/>
      </c>
      <c r="F64" s="10" t="e">
        <f t="array" aca="1" ref="F64" ca="1">IF(ROWS($1:63)&lt;=COUNTA(champ),INDEX(champ,SMALL(IF(champ&lt;&gt;"",ROW(INDIRECT("1:"&amp;ROWS(champ)))),ROWS($1:63))),"")</f>
        <v>#NUM!</v>
      </c>
      <c r="G64" s="10" t="str">
        <f t="shared" ca="1" si="2"/>
        <v/>
      </c>
    </row>
    <row r="65" spans="1:7" x14ac:dyDescent="0.2">
      <c r="A65" s="6">
        <v>64</v>
      </c>
      <c r="B65" s="52" t="s">
        <v>342</v>
      </c>
      <c r="C65" s="52" t="s">
        <v>346</v>
      </c>
      <c r="D65" s="52" t="str">
        <f t="shared" si="6"/>
        <v>6B</v>
      </c>
      <c r="E65" s="7" t="str">
        <f t="shared" si="3"/>
        <v/>
      </c>
      <c r="F65" s="10" t="e">
        <f t="array" aca="1" ref="F65" ca="1">IF(ROWS($1:64)&lt;=COUNTA(champ),INDEX(champ,SMALL(IF(champ&lt;&gt;"",ROW(INDIRECT("1:"&amp;ROWS(champ)))),ROWS($1:64))),"")</f>
        <v>#NUM!</v>
      </c>
      <c r="G65" s="10" t="str">
        <f t="shared" ca="1" si="2"/>
        <v/>
      </c>
    </row>
    <row r="66" spans="1:7" x14ac:dyDescent="0.2">
      <c r="A66" s="6">
        <v>65</v>
      </c>
      <c r="B66" s="52" t="s">
        <v>369</v>
      </c>
      <c r="C66" s="52" t="s">
        <v>370</v>
      </c>
      <c r="D66" s="52" t="str">
        <f t="shared" si="6"/>
        <v>6B</v>
      </c>
      <c r="E66" s="7" t="str">
        <f t="shared" si="3"/>
        <v/>
      </c>
      <c r="F66" s="10" t="e">
        <f t="array" aca="1" ref="F66" ca="1">IF(ROWS($1:65)&lt;=COUNTA(champ),INDEX(champ,SMALL(IF(champ&lt;&gt;"",ROW(INDIRECT("1:"&amp;ROWS(champ)))),ROWS($1:65))),"")</f>
        <v>#NUM!</v>
      </c>
      <c r="G66" s="10" t="str">
        <f t="shared" ca="1" si="2"/>
        <v/>
      </c>
    </row>
    <row r="67" spans="1:7" x14ac:dyDescent="0.2">
      <c r="A67" s="6">
        <v>66</v>
      </c>
      <c r="B67" s="52" t="s">
        <v>371</v>
      </c>
      <c r="C67" s="52" t="s">
        <v>216</v>
      </c>
      <c r="D67" s="52" t="str">
        <f t="shared" si="6"/>
        <v>6B</v>
      </c>
      <c r="E67" s="7" t="str">
        <f t="shared" si="3"/>
        <v/>
      </c>
      <c r="F67" s="10" t="e">
        <f t="array" aca="1" ref="F67" ca="1">IF(ROWS($1:66)&lt;=COUNTA(champ),INDEX(champ,SMALL(IF(champ&lt;&gt;"",ROW(INDIRECT("1:"&amp;ROWS(champ)))),ROWS($1:66))),"")</f>
        <v>#NUM!</v>
      </c>
      <c r="G67" s="10" t="str">
        <f t="shared" ca="1" si="2"/>
        <v/>
      </c>
    </row>
    <row r="68" spans="1:7" x14ac:dyDescent="0.2">
      <c r="A68" s="6">
        <v>67</v>
      </c>
      <c r="B68" s="52" t="s">
        <v>386</v>
      </c>
      <c r="C68" s="52" t="s">
        <v>390</v>
      </c>
      <c r="D68" s="52" t="str">
        <f t="shared" si="6"/>
        <v>6B</v>
      </c>
      <c r="E68" s="7" t="str">
        <f t="shared" ref="E68:E72" si="7">IF(OR(D68=D67,D68=""),"",D68)</f>
        <v/>
      </c>
      <c r="F68" s="10" t="e">
        <f t="array" aca="1" ref="F68" ca="1">IF(ROWS($1:67)&lt;=COUNTA(champ),INDEX(champ,SMALL(IF(champ&lt;&gt;"",ROW(INDIRECT("1:"&amp;ROWS(champ)))),ROWS($1:67))),"")</f>
        <v>#NUM!</v>
      </c>
      <c r="G68" s="10" t="str">
        <f t="shared" ca="1" si="2"/>
        <v/>
      </c>
    </row>
    <row r="69" spans="1:7" x14ac:dyDescent="0.2">
      <c r="A69" s="6">
        <v>68</v>
      </c>
      <c r="B69" s="52" t="s">
        <v>391</v>
      </c>
      <c r="C69" s="52" t="s">
        <v>393</v>
      </c>
      <c r="D69" s="52" t="str">
        <f t="shared" si="6"/>
        <v>6B</v>
      </c>
      <c r="E69" s="7" t="str">
        <f t="shared" si="7"/>
        <v/>
      </c>
      <c r="F69" s="10" t="e">
        <f t="array" aca="1" ref="F69" ca="1">IF(ROWS($1:68)&lt;=COUNTA(champ),INDEX(champ,SMALL(IF(champ&lt;&gt;"",ROW(INDIRECT("1:"&amp;ROWS(champ)))),ROWS($1:68))),"")</f>
        <v>#NUM!</v>
      </c>
      <c r="G69" s="10" t="str">
        <f t="shared" ca="1" si="2"/>
        <v/>
      </c>
    </row>
    <row r="70" spans="1:7" x14ac:dyDescent="0.2">
      <c r="A70" s="6">
        <v>69</v>
      </c>
      <c r="B70" s="52" t="s">
        <v>423</v>
      </c>
      <c r="C70" s="52" t="s">
        <v>425</v>
      </c>
      <c r="D70" s="52" t="str">
        <f t="shared" si="6"/>
        <v>6B</v>
      </c>
      <c r="E70" s="7" t="str">
        <f t="shared" si="7"/>
        <v/>
      </c>
      <c r="F70" s="10" t="e">
        <f t="array" aca="1" ref="F70" ca="1">IF(ROWS($1:69)&lt;=COUNTA(champ),INDEX(champ,SMALL(IF(champ&lt;&gt;"",ROW(INDIRECT("1:"&amp;ROWS(champ)))),ROWS($1:69))),"")</f>
        <v>#NUM!</v>
      </c>
      <c r="G70" s="10" t="str">
        <f t="shared" ca="1" si="2"/>
        <v/>
      </c>
    </row>
    <row r="71" spans="1:7" x14ac:dyDescent="0.2">
      <c r="A71" s="6">
        <v>70</v>
      </c>
      <c r="B71" s="52" t="s">
        <v>439</v>
      </c>
      <c r="C71" s="52" t="s">
        <v>441</v>
      </c>
      <c r="D71" s="52" t="str">
        <f t="shared" si="6"/>
        <v>6B</v>
      </c>
      <c r="E71" s="7" t="str">
        <f t="shared" si="7"/>
        <v/>
      </c>
      <c r="F71" s="10" t="e">
        <f t="array" aca="1" ref="F71" ca="1">IF(ROWS($1:70)&lt;=COUNTA(champ),INDEX(champ,SMALL(IF(champ&lt;&gt;"",ROW(INDIRECT("1:"&amp;ROWS(champ)))),ROWS($1:70))),"")</f>
        <v>#NUM!</v>
      </c>
      <c r="G71" s="10" t="str">
        <f t="shared" ca="1" si="2"/>
        <v/>
      </c>
    </row>
    <row r="72" spans="1:7" x14ac:dyDescent="0.2">
      <c r="A72" s="6">
        <v>71</v>
      </c>
      <c r="B72" s="52" t="s">
        <v>499</v>
      </c>
      <c r="C72" s="52" t="s">
        <v>500</v>
      </c>
      <c r="D72" s="52" t="str">
        <f t="shared" si="6"/>
        <v>6B</v>
      </c>
      <c r="E72" s="7" t="str">
        <f t="shared" si="7"/>
        <v/>
      </c>
      <c r="F72" s="10" t="e">
        <f t="array" aca="1" ref="F72" ca="1">IF(ROWS($1:71)&lt;=COUNTA(champ),INDEX(champ,SMALL(IF(champ&lt;&gt;"",ROW(INDIRECT("1:"&amp;ROWS(champ)))),ROWS($1:71))),"")</f>
        <v>#NUM!</v>
      </c>
      <c r="G72" s="10" t="str">
        <f t="shared" ca="1" si="2"/>
        <v/>
      </c>
    </row>
    <row r="73" spans="1:7" x14ac:dyDescent="0.2">
      <c r="A73" s="6">
        <v>72</v>
      </c>
      <c r="B73" s="52" t="s">
        <v>562</v>
      </c>
      <c r="C73" s="52" t="s">
        <v>563</v>
      </c>
      <c r="D73" s="52" t="str">
        <f t="shared" si="6"/>
        <v>6B</v>
      </c>
      <c r="E73" s="7" t="str">
        <f t="shared" ref="E73:E131" si="8">IF(OR(D73=D72,D73=""),"",D73)</f>
        <v/>
      </c>
      <c r="F73" s="10" t="e">
        <f t="array" aca="1" ref="F73" ca="1">IF(ROWS($1:72)&lt;=COUNTA(champ),INDEX(champ,SMALL(IF(champ&lt;&gt;"",ROW(INDIRECT("1:"&amp;ROWS(champ)))),ROWS($1:72))),"")</f>
        <v>#NUM!</v>
      </c>
      <c r="G73" s="10" t="str">
        <f t="shared" ca="1" si="2"/>
        <v/>
      </c>
    </row>
    <row r="74" spans="1:7" x14ac:dyDescent="0.2">
      <c r="A74" s="6">
        <v>73</v>
      </c>
      <c r="B74" s="52" t="s">
        <v>570</v>
      </c>
      <c r="C74" s="52" t="s">
        <v>571</v>
      </c>
      <c r="D74" s="52" t="str">
        <f t="shared" si="6"/>
        <v>6B</v>
      </c>
      <c r="E74" s="7" t="str">
        <f t="shared" si="8"/>
        <v/>
      </c>
      <c r="F74" s="10" t="e">
        <f t="array" aca="1" ref="F74" ca="1">IF(ROWS($1:73)&lt;=COUNTA(champ),INDEX(champ,SMALL(IF(champ&lt;&gt;"",ROW(INDIRECT("1:"&amp;ROWS(champ)))),ROWS($1:73))),"")</f>
        <v>#NUM!</v>
      </c>
      <c r="G74" s="10" t="str">
        <f t="shared" ca="1" si="2"/>
        <v/>
      </c>
    </row>
    <row r="75" spans="1:7" x14ac:dyDescent="0.2">
      <c r="A75" s="6">
        <v>74</v>
      </c>
      <c r="B75" s="52" t="s">
        <v>586</v>
      </c>
      <c r="C75" s="52" t="s">
        <v>588</v>
      </c>
      <c r="D75" s="52" t="str">
        <f t="shared" si="6"/>
        <v>6B</v>
      </c>
      <c r="E75" s="7" t="str">
        <f t="shared" si="8"/>
        <v/>
      </c>
      <c r="F75" s="10" t="e">
        <f t="array" aca="1" ref="F75" ca="1">IF(ROWS($1:74)&lt;=COUNTA(champ),INDEX(champ,SMALL(IF(champ&lt;&gt;"",ROW(INDIRECT("1:"&amp;ROWS(champ)))),ROWS($1:74))),"")</f>
        <v>#NUM!</v>
      </c>
      <c r="G75" s="10" t="str">
        <f t="shared" ca="1" si="2"/>
        <v/>
      </c>
    </row>
    <row r="76" spans="1:7" x14ac:dyDescent="0.2">
      <c r="A76" s="6">
        <v>75</v>
      </c>
      <c r="B76" s="52" t="s">
        <v>595</v>
      </c>
      <c r="C76" s="52" t="s">
        <v>596</v>
      </c>
      <c r="D76" s="52" t="str">
        <f t="shared" si="6"/>
        <v>6B</v>
      </c>
      <c r="E76" s="7" t="str">
        <f t="shared" si="8"/>
        <v/>
      </c>
      <c r="F76" s="10" t="e">
        <f t="array" aca="1" ref="F76" ca="1">IF(ROWS($1:75)&lt;=COUNTA(champ),INDEX(champ,SMALL(IF(champ&lt;&gt;"",ROW(INDIRECT("1:"&amp;ROWS(champ)))),ROWS($1:75))),"")</f>
        <v>#NUM!</v>
      </c>
      <c r="G76" s="10" t="str">
        <f t="shared" ca="1" si="2"/>
        <v/>
      </c>
    </row>
    <row r="77" spans="1:7" x14ac:dyDescent="0.2">
      <c r="A77" s="6">
        <v>76</v>
      </c>
      <c r="B77" s="52" t="s">
        <v>607</v>
      </c>
      <c r="C77" s="52" t="s">
        <v>608</v>
      </c>
      <c r="D77" s="52" t="str">
        <f t="shared" si="6"/>
        <v>6B</v>
      </c>
      <c r="E77" s="7" t="str">
        <f t="shared" si="8"/>
        <v/>
      </c>
      <c r="F77" s="10" t="e">
        <f t="array" aca="1" ref="F77" ca="1">IF(ROWS($1:76)&lt;=COUNTA(champ),INDEX(champ,SMALL(IF(champ&lt;&gt;"",ROW(INDIRECT("1:"&amp;ROWS(champ)))),ROWS($1:76))),"")</f>
        <v>#NUM!</v>
      </c>
      <c r="G77" s="10" t="str">
        <f t="shared" ca="1" si="2"/>
        <v/>
      </c>
    </row>
    <row r="78" spans="1:7" x14ac:dyDescent="0.2">
      <c r="A78" s="6">
        <v>77</v>
      </c>
      <c r="B78" s="52" t="s">
        <v>630</v>
      </c>
      <c r="C78" s="52" t="s">
        <v>631</v>
      </c>
      <c r="D78" s="52" t="str">
        <f t="shared" si="6"/>
        <v>6B</v>
      </c>
      <c r="E78" s="7" t="str">
        <f t="shared" si="8"/>
        <v/>
      </c>
      <c r="F78" s="10" t="e">
        <f t="array" aca="1" ref="F78" ca="1">IF(ROWS($1:77)&lt;=COUNTA(champ),INDEX(champ,SMALL(IF(champ&lt;&gt;"",ROW(INDIRECT("1:"&amp;ROWS(champ)))),ROWS($1:77))),"")</f>
        <v>#NUM!</v>
      </c>
      <c r="G78" s="10" t="str">
        <f t="shared" ca="1" si="2"/>
        <v/>
      </c>
    </row>
    <row r="79" spans="1:7" x14ac:dyDescent="0.2">
      <c r="A79" s="6">
        <v>78</v>
      </c>
      <c r="B79" s="52" t="s">
        <v>633</v>
      </c>
      <c r="C79" s="52" t="s">
        <v>413</v>
      </c>
      <c r="D79" s="52" t="str">
        <f t="shared" si="6"/>
        <v>6B</v>
      </c>
      <c r="E79" s="7" t="str">
        <f t="shared" si="8"/>
        <v/>
      </c>
      <c r="F79" s="10" t="e">
        <f t="array" aca="1" ref="F79" ca="1">IF(ROWS($1:78)&lt;=COUNTA(champ),INDEX(champ,SMALL(IF(champ&lt;&gt;"",ROW(INDIRECT("1:"&amp;ROWS(champ)))),ROWS($1:78))),"")</f>
        <v>#NUM!</v>
      </c>
      <c r="G79" s="10" t="str">
        <f t="shared" ca="1" si="2"/>
        <v/>
      </c>
    </row>
    <row r="80" spans="1:7" x14ac:dyDescent="0.2">
      <c r="A80" s="6">
        <v>79</v>
      </c>
      <c r="B80" s="52" t="s">
        <v>70</v>
      </c>
      <c r="C80" s="52" t="s">
        <v>73</v>
      </c>
      <c r="D80" s="52" t="str">
        <f t="shared" ref="D80:D101" si="9">"6A"</f>
        <v>6A</v>
      </c>
      <c r="E80" s="7" t="str">
        <f t="shared" si="8"/>
        <v>6A</v>
      </c>
      <c r="F80" s="10" t="e">
        <f t="array" aca="1" ref="F80" ca="1">IF(ROWS($1:79)&lt;=COUNTA(champ),INDEX(champ,SMALL(IF(champ&lt;&gt;"",ROW(INDIRECT("1:"&amp;ROWS(champ)))),ROWS($1:79))),"")</f>
        <v>#NUM!</v>
      </c>
      <c r="G80" s="10" t="str">
        <f t="shared" ca="1" si="2"/>
        <v/>
      </c>
    </row>
    <row r="81" spans="1:7" x14ac:dyDescent="0.2">
      <c r="A81" s="6">
        <v>80</v>
      </c>
      <c r="B81" s="52" t="s">
        <v>98</v>
      </c>
      <c r="C81" s="52" t="s">
        <v>99</v>
      </c>
      <c r="D81" s="52" t="str">
        <f t="shared" si="9"/>
        <v>6A</v>
      </c>
      <c r="E81" s="7" t="str">
        <f t="shared" si="8"/>
        <v/>
      </c>
      <c r="F81" s="10" t="e">
        <f t="array" aca="1" ref="F81" ca="1">IF(ROWS($1:80)&lt;=COUNTA(champ),INDEX(champ,SMALL(IF(champ&lt;&gt;"",ROW(INDIRECT("1:"&amp;ROWS(champ)))),ROWS($1:80))),"")</f>
        <v>#NUM!</v>
      </c>
      <c r="G81" s="10" t="str">
        <f t="shared" ca="1" si="2"/>
        <v/>
      </c>
    </row>
    <row r="82" spans="1:7" x14ac:dyDescent="0.2">
      <c r="A82" s="6">
        <v>81</v>
      </c>
      <c r="B82" s="52" t="s">
        <v>127</v>
      </c>
      <c r="C82" s="52" t="s">
        <v>130</v>
      </c>
      <c r="D82" s="52" t="str">
        <f t="shared" si="9"/>
        <v>6A</v>
      </c>
      <c r="E82" s="7" t="str">
        <f t="shared" si="8"/>
        <v/>
      </c>
      <c r="F82" s="10" t="e">
        <f t="array" aca="1" ref="F82" ca="1">IF(ROWS($1:81)&lt;=COUNTA(champ),INDEX(champ,SMALL(IF(champ&lt;&gt;"",ROW(INDIRECT("1:"&amp;ROWS(champ)))),ROWS($1:81))),"")</f>
        <v>#NUM!</v>
      </c>
      <c r="G82" s="10" t="str">
        <f t="shared" ca="1" si="2"/>
        <v/>
      </c>
    </row>
    <row r="83" spans="1:7" x14ac:dyDescent="0.2">
      <c r="A83" s="6">
        <v>82</v>
      </c>
      <c r="B83" s="52" t="s">
        <v>143</v>
      </c>
      <c r="C83" s="52" t="s">
        <v>86</v>
      </c>
      <c r="D83" s="52" t="str">
        <f t="shared" si="9"/>
        <v>6A</v>
      </c>
      <c r="E83" s="7" t="str">
        <f t="shared" si="8"/>
        <v/>
      </c>
      <c r="F83" s="10" t="e">
        <f t="array" aca="1" ref="F83" ca="1">IF(ROWS($1:82)&lt;=COUNTA(champ),INDEX(champ,SMALL(IF(champ&lt;&gt;"",ROW(INDIRECT("1:"&amp;ROWS(champ)))),ROWS($1:82))),"")</f>
        <v>#NUM!</v>
      </c>
      <c r="G83" s="10" t="str">
        <f t="shared" ca="1" si="2"/>
        <v/>
      </c>
    </row>
    <row r="84" spans="1:7" x14ac:dyDescent="0.2">
      <c r="A84" s="6">
        <v>83</v>
      </c>
      <c r="B84" s="52" t="s">
        <v>271</v>
      </c>
      <c r="C84" s="52" t="s">
        <v>273</v>
      </c>
      <c r="D84" s="52" t="str">
        <f t="shared" si="9"/>
        <v>6A</v>
      </c>
      <c r="E84" s="7" t="str">
        <f t="shared" si="8"/>
        <v/>
      </c>
      <c r="F84" s="10" t="e">
        <f t="array" aca="1" ref="F84" ca="1">IF(ROWS($1:83)&lt;=COUNTA(champ),INDEX(champ,SMALL(IF(champ&lt;&gt;"",ROW(INDIRECT("1:"&amp;ROWS(champ)))),ROWS($1:83))),"")</f>
        <v>#NUM!</v>
      </c>
      <c r="G84" s="10" t="str">
        <f t="shared" ca="1" si="2"/>
        <v/>
      </c>
    </row>
    <row r="85" spans="1:7" x14ac:dyDescent="0.2">
      <c r="A85" s="6">
        <v>84</v>
      </c>
      <c r="B85" s="52" t="s">
        <v>279</v>
      </c>
      <c r="C85" s="52" t="s">
        <v>280</v>
      </c>
      <c r="D85" s="52" t="str">
        <f t="shared" si="9"/>
        <v>6A</v>
      </c>
      <c r="E85" s="7" t="str">
        <f t="shared" si="8"/>
        <v/>
      </c>
      <c r="F85" s="10" t="e">
        <f t="array" aca="1" ref="F85" ca="1">IF(ROWS($1:84)&lt;=COUNTA(champ),INDEX(champ,SMALL(IF(champ&lt;&gt;"",ROW(INDIRECT("1:"&amp;ROWS(champ)))),ROWS($1:84))),"")</f>
        <v>#NUM!</v>
      </c>
      <c r="G85" s="10" t="str">
        <f t="shared" ca="1" si="2"/>
        <v/>
      </c>
    </row>
    <row r="86" spans="1:7" x14ac:dyDescent="0.2">
      <c r="A86" s="6">
        <v>85</v>
      </c>
      <c r="B86" s="52" t="s">
        <v>292</v>
      </c>
      <c r="C86" s="52" t="s">
        <v>293</v>
      </c>
      <c r="D86" s="52" t="str">
        <f t="shared" si="9"/>
        <v>6A</v>
      </c>
      <c r="E86" s="7" t="str">
        <f t="shared" si="8"/>
        <v/>
      </c>
      <c r="F86" s="10" t="e">
        <f t="array" aca="1" ref="F86" ca="1">IF(ROWS($1:85)&lt;=COUNTA(champ),INDEX(champ,SMALL(IF(champ&lt;&gt;"",ROW(INDIRECT("1:"&amp;ROWS(champ)))),ROWS($1:85))),"")</f>
        <v>#NUM!</v>
      </c>
      <c r="G86" s="10" t="str">
        <f t="shared" ca="1" si="2"/>
        <v/>
      </c>
    </row>
    <row r="87" spans="1:7" x14ac:dyDescent="0.2">
      <c r="A87" s="6">
        <v>86</v>
      </c>
      <c r="B87" s="52" t="s">
        <v>307</v>
      </c>
      <c r="C87" s="52" t="s">
        <v>308</v>
      </c>
      <c r="D87" s="52" t="str">
        <f t="shared" si="9"/>
        <v>6A</v>
      </c>
      <c r="E87" s="7" t="str">
        <f t="shared" si="8"/>
        <v/>
      </c>
      <c r="F87" s="10" t="e">
        <f t="array" aca="1" ref="F87" ca="1">IF(ROWS($1:86)&lt;=COUNTA(champ),INDEX(champ,SMALL(IF(champ&lt;&gt;"",ROW(INDIRECT("1:"&amp;ROWS(champ)))),ROWS($1:86))),"")</f>
        <v>#NUM!</v>
      </c>
      <c r="G87" s="10" t="str">
        <f t="shared" ca="1" si="2"/>
        <v/>
      </c>
    </row>
    <row r="88" spans="1:7" x14ac:dyDescent="0.2">
      <c r="A88" s="6">
        <v>87</v>
      </c>
      <c r="B88" s="52" t="s">
        <v>320</v>
      </c>
      <c r="C88" s="52" t="s">
        <v>322</v>
      </c>
      <c r="D88" s="52" t="str">
        <f t="shared" si="9"/>
        <v>6A</v>
      </c>
      <c r="E88" s="7" t="str">
        <f t="shared" si="8"/>
        <v/>
      </c>
      <c r="F88" s="10" t="e">
        <f t="array" aca="1" ref="F88" ca="1">IF(ROWS($1:87)&lt;=COUNTA(champ),INDEX(champ,SMALL(IF(champ&lt;&gt;"",ROW(INDIRECT("1:"&amp;ROWS(champ)))),ROWS($1:87))),"")</f>
        <v>#NUM!</v>
      </c>
      <c r="G88" s="10" t="str">
        <f t="shared" ca="1" si="2"/>
        <v/>
      </c>
    </row>
    <row r="89" spans="1:7" x14ac:dyDescent="0.2">
      <c r="A89" s="6">
        <v>88</v>
      </c>
      <c r="B89" s="52" t="s">
        <v>332</v>
      </c>
      <c r="C89" s="52" t="s">
        <v>333</v>
      </c>
      <c r="D89" s="52" t="str">
        <f t="shared" si="9"/>
        <v>6A</v>
      </c>
      <c r="E89" s="7" t="str">
        <f t="shared" si="8"/>
        <v/>
      </c>
      <c r="F89" s="10" t="e">
        <f t="array" aca="1" ref="F89" ca="1">IF(ROWS($1:88)&lt;=COUNTA(champ),INDEX(champ,SMALL(IF(champ&lt;&gt;"",ROW(INDIRECT("1:"&amp;ROWS(champ)))),ROWS($1:88))),"")</f>
        <v>#NUM!</v>
      </c>
      <c r="G89" s="10" t="str">
        <f t="shared" ca="1" si="2"/>
        <v/>
      </c>
    </row>
    <row r="90" spans="1:7" x14ac:dyDescent="0.2">
      <c r="A90" s="6">
        <v>89</v>
      </c>
      <c r="B90" s="52" t="s">
        <v>354</v>
      </c>
      <c r="C90" s="52" t="s">
        <v>355</v>
      </c>
      <c r="D90" s="52" t="str">
        <f t="shared" si="9"/>
        <v>6A</v>
      </c>
      <c r="E90" s="7" t="str">
        <f t="shared" si="8"/>
        <v/>
      </c>
      <c r="F90" s="10" t="e">
        <f t="array" aca="1" ref="F90" ca="1">IF(ROWS($1:89)&lt;=COUNTA(champ),INDEX(champ,SMALL(IF(champ&lt;&gt;"",ROW(INDIRECT("1:"&amp;ROWS(champ)))),ROWS($1:89))),"")</f>
        <v>#NUM!</v>
      </c>
      <c r="G90" s="10" t="str">
        <f t="shared" ca="1" si="2"/>
        <v/>
      </c>
    </row>
    <row r="91" spans="1:7" x14ac:dyDescent="0.2">
      <c r="A91" s="6">
        <v>90</v>
      </c>
      <c r="B91" s="52" t="s">
        <v>358</v>
      </c>
      <c r="C91" s="52" t="s">
        <v>359</v>
      </c>
      <c r="D91" s="52" t="str">
        <f t="shared" si="9"/>
        <v>6A</v>
      </c>
      <c r="E91" s="7" t="str">
        <f t="shared" si="8"/>
        <v/>
      </c>
      <c r="F91" s="10" t="e">
        <f t="array" aca="1" ref="F91" ca="1">IF(ROWS($1:90)&lt;=COUNTA(champ),INDEX(champ,SMALL(IF(champ&lt;&gt;"",ROW(INDIRECT("1:"&amp;ROWS(champ)))),ROWS($1:90))),"")</f>
        <v>#NUM!</v>
      </c>
      <c r="G91" s="10" t="str">
        <f t="shared" ca="1" si="2"/>
        <v/>
      </c>
    </row>
    <row r="92" spans="1:7" x14ac:dyDescent="0.2">
      <c r="A92" s="6">
        <v>91</v>
      </c>
      <c r="B92" s="52" t="s">
        <v>403</v>
      </c>
      <c r="C92" s="52" t="s">
        <v>405</v>
      </c>
      <c r="D92" s="52" t="str">
        <f t="shared" si="9"/>
        <v>6A</v>
      </c>
      <c r="E92" s="7" t="str">
        <f t="shared" si="8"/>
        <v/>
      </c>
      <c r="F92" s="10" t="e">
        <f t="array" aca="1" ref="F92" ca="1">IF(ROWS($1:91)&lt;=COUNTA(champ),INDEX(champ,SMALL(IF(champ&lt;&gt;"",ROW(INDIRECT("1:"&amp;ROWS(champ)))),ROWS($1:91))),"")</f>
        <v>#NUM!</v>
      </c>
      <c r="G92" s="10" t="str">
        <f t="shared" ca="1" si="2"/>
        <v/>
      </c>
    </row>
    <row r="93" spans="1:7" x14ac:dyDescent="0.2">
      <c r="A93" s="6">
        <v>92</v>
      </c>
      <c r="B93" s="52" t="s">
        <v>414</v>
      </c>
      <c r="C93" s="52" t="s">
        <v>416</v>
      </c>
      <c r="D93" s="52" t="str">
        <f t="shared" si="9"/>
        <v>6A</v>
      </c>
      <c r="E93" s="7" t="str">
        <f t="shared" si="8"/>
        <v/>
      </c>
      <c r="F93" s="10" t="e">
        <f t="array" aca="1" ref="F93" ca="1">IF(ROWS($1:92)&lt;=COUNTA(champ),INDEX(champ,SMALL(IF(champ&lt;&gt;"",ROW(INDIRECT("1:"&amp;ROWS(champ)))),ROWS($1:92))),"")</f>
        <v>#NUM!</v>
      </c>
      <c r="G93" s="10" t="str">
        <f t="shared" ca="1" si="2"/>
        <v/>
      </c>
    </row>
    <row r="94" spans="1:7" x14ac:dyDescent="0.2">
      <c r="A94" s="6">
        <v>93</v>
      </c>
      <c r="B94" s="52" t="s">
        <v>426</v>
      </c>
      <c r="C94" s="52" t="s">
        <v>429</v>
      </c>
      <c r="D94" s="52" t="str">
        <f t="shared" si="9"/>
        <v>6A</v>
      </c>
      <c r="E94" s="7" t="str">
        <f t="shared" si="8"/>
        <v/>
      </c>
      <c r="F94" s="10" t="e">
        <f t="array" aca="1" ref="F94" ca="1">IF(ROWS($1:93)&lt;=COUNTA(champ),INDEX(champ,SMALL(IF(champ&lt;&gt;"",ROW(INDIRECT("1:"&amp;ROWS(champ)))),ROWS($1:93))),"")</f>
        <v>#NUM!</v>
      </c>
      <c r="G94" s="10" t="str">
        <f t="shared" ca="1" si="2"/>
        <v/>
      </c>
    </row>
    <row r="95" spans="1:7" x14ac:dyDescent="0.2">
      <c r="A95" s="6">
        <v>94</v>
      </c>
      <c r="B95" s="52" t="s">
        <v>442</v>
      </c>
      <c r="C95" s="52" t="s">
        <v>443</v>
      </c>
      <c r="D95" s="52" t="str">
        <f t="shared" si="9"/>
        <v>6A</v>
      </c>
      <c r="E95" s="7" t="str">
        <f t="shared" si="8"/>
        <v/>
      </c>
      <c r="F95" s="10" t="e">
        <f t="array" aca="1" ref="F95" ca="1">IF(ROWS($1:94)&lt;=COUNTA(champ),INDEX(champ,SMALL(IF(champ&lt;&gt;"",ROW(INDIRECT("1:"&amp;ROWS(champ)))),ROWS($1:94))),"")</f>
        <v>#NUM!</v>
      </c>
      <c r="G95" s="10" t="str">
        <f t="shared" ca="1" si="2"/>
        <v/>
      </c>
    </row>
    <row r="96" spans="1:7" x14ac:dyDescent="0.2">
      <c r="A96" s="6">
        <v>95</v>
      </c>
      <c r="B96" s="52" t="s">
        <v>456</v>
      </c>
      <c r="C96" s="52" t="s">
        <v>459</v>
      </c>
      <c r="D96" s="52" t="str">
        <f t="shared" si="9"/>
        <v>6A</v>
      </c>
      <c r="E96" s="7" t="str">
        <f t="shared" si="8"/>
        <v/>
      </c>
      <c r="F96" s="10" t="e">
        <f t="array" aca="1" ref="F96" ca="1">IF(ROWS($1:95)&lt;=COUNTA(champ),INDEX(champ,SMALL(IF(champ&lt;&gt;"",ROW(INDIRECT("1:"&amp;ROWS(champ)))),ROWS($1:95))),"")</f>
        <v>#NUM!</v>
      </c>
      <c r="G96" s="10" t="str">
        <f t="shared" ca="1" si="2"/>
        <v/>
      </c>
    </row>
    <row r="97" spans="1:7" x14ac:dyDescent="0.2">
      <c r="A97" s="6">
        <v>96</v>
      </c>
      <c r="B97" s="52" t="s">
        <v>479</v>
      </c>
      <c r="C97" s="52" t="s">
        <v>482</v>
      </c>
      <c r="D97" s="52" t="str">
        <f t="shared" si="9"/>
        <v>6A</v>
      </c>
      <c r="E97" s="7" t="str">
        <f t="shared" si="8"/>
        <v/>
      </c>
      <c r="F97" s="10" t="e">
        <f t="array" aca="1" ref="F97" ca="1">IF(ROWS($1:96)&lt;=COUNTA(champ),INDEX(champ,SMALL(IF(champ&lt;&gt;"",ROW(INDIRECT("1:"&amp;ROWS(champ)))),ROWS($1:96))),"")</f>
        <v>#NUM!</v>
      </c>
      <c r="G97" s="10" t="str">
        <f t="shared" ca="1" si="2"/>
        <v/>
      </c>
    </row>
    <row r="98" spans="1:7" x14ac:dyDescent="0.2">
      <c r="A98" s="6">
        <v>97</v>
      </c>
      <c r="B98" s="52" t="s">
        <v>512</v>
      </c>
      <c r="C98" s="52" t="s">
        <v>226</v>
      </c>
      <c r="D98" s="52" t="str">
        <f t="shared" si="9"/>
        <v>6A</v>
      </c>
      <c r="E98" s="7" t="str">
        <f t="shared" si="8"/>
        <v/>
      </c>
      <c r="F98" s="10" t="e">
        <f t="array" aca="1" ref="F98" ca="1">IF(ROWS($1:97)&lt;=COUNTA(champ),INDEX(champ,SMALL(IF(champ&lt;&gt;"",ROW(INDIRECT("1:"&amp;ROWS(champ)))),ROWS($1:97))),"")</f>
        <v>#NUM!</v>
      </c>
      <c r="G98" s="10" t="str">
        <f t="shared" ca="1" si="2"/>
        <v/>
      </c>
    </row>
    <row r="99" spans="1:7" x14ac:dyDescent="0.2">
      <c r="A99" s="6">
        <v>98</v>
      </c>
      <c r="B99" s="52" t="s">
        <v>539</v>
      </c>
      <c r="C99" s="52" t="s">
        <v>540</v>
      </c>
      <c r="D99" s="52" t="str">
        <f t="shared" si="9"/>
        <v>6A</v>
      </c>
      <c r="E99" s="7" t="str">
        <f t="shared" si="8"/>
        <v/>
      </c>
      <c r="F99" s="10" t="e">
        <f t="array" aca="1" ref="F99" ca="1">IF(ROWS($1:98)&lt;=COUNTA(champ),INDEX(champ,SMALL(IF(champ&lt;&gt;"",ROW(INDIRECT("1:"&amp;ROWS(champ)))),ROWS($1:98))),"")</f>
        <v>#NUM!</v>
      </c>
      <c r="G99" s="10" t="str">
        <f t="shared" ca="1" si="2"/>
        <v/>
      </c>
    </row>
    <row r="100" spans="1:7" x14ac:dyDescent="0.2">
      <c r="A100" s="6">
        <v>99</v>
      </c>
      <c r="B100" s="52" t="s">
        <v>615</v>
      </c>
      <c r="C100" s="52" t="s">
        <v>616</v>
      </c>
      <c r="D100" s="52" t="str">
        <f t="shared" si="9"/>
        <v>6A</v>
      </c>
      <c r="E100" s="7" t="str">
        <f t="shared" si="8"/>
        <v/>
      </c>
      <c r="F100" s="10" t="e">
        <f t="array" aca="1" ref="F100" ca="1">IF(ROWS($1:99)&lt;=COUNTA(champ),INDEX(champ,SMALL(IF(champ&lt;&gt;"",ROW(INDIRECT("1:"&amp;ROWS(champ)))),ROWS($1:99))),"")</f>
        <v>#NUM!</v>
      </c>
      <c r="G100" s="10" t="str">
        <f t="shared" ca="1" si="2"/>
        <v/>
      </c>
    </row>
    <row r="101" spans="1:7" x14ac:dyDescent="0.2">
      <c r="A101" s="6">
        <v>100</v>
      </c>
      <c r="B101" s="52" t="s">
        <v>622</v>
      </c>
      <c r="C101" s="52" t="s">
        <v>623</v>
      </c>
      <c r="D101" s="52" t="str">
        <f t="shared" si="9"/>
        <v>6A</v>
      </c>
      <c r="E101" s="7" t="str">
        <f t="shared" si="8"/>
        <v/>
      </c>
      <c r="F101" s="10" t="e">
        <f t="array" aca="1" ref="F101" ca="1">IF(ROWS($1:100)&lt;=COUNTA(champ),INDEX(champ,SMALL(IF(champ&lt;&gt;"",ROW(INDIRECT("1:"&amp;ROWS(champ)))),ROWS($1:100))),"")</f>
        <v>#NUM!</v>
      </c>
      <c r="G101" s="10" t="str">
        <f t="shared" ca="1" si="2"/>
        <v/>
      </c>
    </row>
    <row r="102" spans="1:7" x14ac:dyDescent="0.2">
      <c r="A102" s="6">
        <v>101</v>
      </c>
      <c r="B102" s="52" t="s">
        <v>152</v>
      </c>
      <c r="C102" s="52" t="s">
        <v>153</v>
      </c>
      <c r="D102" s="52" t="str">
        <f t="shared" ref="D102:D115" si="10">"5SEGPA"</f>
        <v>5SEGPA</v>
      </c>
      <c r="E102" s="7" t="str">
        <f t="shared" si="8"/>
        <v>5SEGPA</v>
      </c>
      <c r="F102" s="10" t="e">
        <f t="array" aca="1" ref="F102" ca="1">IF(ROWS($1:101)&lt;=COUNTA(champ),INDEX(champ,SMALL(IF(champ&lt;&gt;"",ROW(INDIRECT("1:"&amp;ROWS(champ)))),ROWS($1:101))),"")</f>
        <v>#NUM!</v>
      </c>
      <c r="G102" s="10" t="str">
        <f t="shared" ca="1" si="2"/>
        <v/>
      </c>
    </row>
    <row r="103" spans="1:7" x14ac:dyDescent="0.2">
      <c r="A103" s="6">
        <v>102</v>
      </c>
      <c r="B103" s="52" t="s">
        <v>169</v>
      </c>
      <c r="C103" s="52" t="s">
        <v>174</v>
      </c>
      <c r="D103" s="52" t="str">
        <f t="shared" si="10"/>
        <v>5SEGPA</v>
      </c>
      <c r="E103" s="7" t="str">
        <f t="shared" si="8"/>
        <v/>
      </c>
      <c r="F103" s="10" t="e">
        <f t="array" aca="1" ref="F103" ca="1">IF(ROWS($1:102)&lt;=COUNTA(champ),INDEX(champ,SMALL(IF(champ&lt;&gt;"",ROW(INDIRECT("1:"&amp;ROWS(champ)))),ROWS($1:102))),"")</f>
        <v>#NUM!</v>
      </c>
      <c r="G103" s="10" t="str">
        <f t="shared" ca="1" si="2"/>
        <v/>
      </c>
    </row>
    <row r="104" spans="1:7" x14ac:dyDescent="0.2">
      <c r="A104" s="6">
        <v>103</v>
      </c>
      <c r="B104" s="52" t="s">
        <v>205</v>
      </c>
      <c r="C104" s="52" t="s">
        <v>206</v>
      </c>
      <c r="D104" s="52" t="str">
        <f t="shared" si="10"/>
        <v>5SEGPA</v>
      </c>
      <c r="E104" s="7" t="str">
        <f t="shared" si="8"/>
        <v/>
      </c>
      <c r="F104" s="10" t="e">
        <f t="array" aca="1" ref="F104" ca="1">IF(ROWS($1:103)&lt;=COUNTA(champ),INDEX(champ,SMALL(IF(champ&lt;&gt;"",ROW(INDIRECT("1:"&amp;ROWS(champ)))),ROWS($1:103))),"")</f>
        <v>#NUM!</v>
      </c>
      <c r="G104" s="10" t="str">
        <f t="shared" ca="1" si="2"/>
        <v/>
      </c>
    </row>
    <row r="105" spans="1:7" x14ac:dyDescent="0.2">
      <c r="A105" s="6">
        <v>104</v>
      </c>
      <c r="B105" s="52" t="s">
        <v>263</v>
      </c>
      <c r="C105" s="52" t="s">
        <v>117</v>
      </c>
      <c r="D105" s="52" t="str">
        <f t="shared" si="10"/>
        <v>5SEGPA</v>
      </c>
      <c r="E105" s="7" t="str">
        <f t="shared" si="8"/>
        <v/>
      </c>
      <c r="F105" s="10" t="e">
        <f t="array" aca="1" ref="F105" ca="1">IF(ROWS($1:104)&lt;=COUNTA(champ),INDEX(champ,SMALL(IF(champ&lt;&gt;"",ROW(INDIRECT("1:"&amp;ROWS(champ)))),ROWS($1:104))),"")</f>
        <v>#NUM!</v>
      </c>
      <c r="G105" s="10" t="str">
        <f t="shared" ca="1" si="2"/>
        <v/>
      </c>
    </row>
    <row r="106" spans="1:7" x14ac:dyDescent="0.2">
      <c r="A106" s="6">
        <v>105</v>
      </c>
      <c r="B106" s="52" t="s">
        <v>269</v>
      </c>
      <c r="C106" s="52" t="s">
        <v>270</v>
      </c>
      <c r="D106" s="52" t="str">
        <f t="shared" si="10"/>
        <v>5SEGPA</v>
      </c>
      <c r="E106" s="7" t="str">
        <f t="shared" si="8"/>
        <v/>
      </c>
      <c r="F106" s="10" t="e">
        <f t="array" aca="1" ref="F106" ca="1">IF(ROWS($1:105)&lt;=COUNTA(champ),INDEX(champ,SMALL(IF(champ&lt;&gt;"",ROW(INDIRECT("1:"&amp;ROWS(champ)))),ROWS($1:105))),"")</f>
        <v>#NUM!</v>
      </c>
      <c r="G106" s="10" t="str">
        <f t="shared" ca="1" si="2"/>
        <v/>
      </c>
    </row>
    <row r="107" spans="1:7" x14ac:dyDescent="0.2">
      <c r="A107" s="6">
        <v>106</v>
      </c>
      <c r="B107" s="52" t="s">
        <v>274</v>
      </c>
      <c r="C107" s="52" t="s">
        <v>276</v>
      </c>
      <c r="D107" s="52" t="str">
        <f t="shared" si="10"/>
        <v>5SEGPA</v>
      </c>
      <c r="E107" s="7" t="str">
        <f t="shared" si="8"/>
        <v/>
      </c>
      <c r="F107" s="10" t="e">
        <f t="array" aca="1" ref="F107" ca="1">IF(ROWS($1:106)&lt;=COUNTA(champ),INDEX(champ,SMALL(IF(champ&lt;&gt;"",ROW(INDIRECT("1:"&amp;ROWS(champ)))),ROWS($1:106))),"")</f>
        <v>#NUM!</v>
      </c>
      <c r="G107" s="10" t="str">
        <f t="shared" ca="1" si="2"/>
        <v/>
      </c>
    </row>
    <row r="108" spans="1:7" x14ac:dyDescent="0.2">
      <c r="A108" s="6">
        <v>107</v>
      </c>
      <c r="B108" s="52" t="s">
        <v>430</v>
      </c>
      <c r="C108" s="52" t="s">
        <v>431</v>
      </c>
      <c r="D108" s="52" t="str">
        <f t="shared" si="10"/>
        <v>5SEGPA</v>
      </c>
      <c r="E108" s="7" t="str">
        <f t="shared" si="8"/>
        <v/>
      </c>
      <c r="F108" s="10" t="e">
        <f t="array" aca="1" ref="F108" ca="1">IF(ROWS($1:107)&lt;=COUNTA(champ),INDEX(champ,SMALL(IF(champ&lt;&gt;"",ROW(INDIRECT("1:"&amp;ROWS(champ)))),ROWS($1:107))),"")</f>
        <v>#NUM!</v>
      </c>
      <c r="G108" s="10" t="str">
        <f t="shared" ca="1" si="2"/>
        <v/>
      </c>
    </row>
    <row r="109" spans="1:7" x14ac:dyDescent="0.2">
      <c r="A109" s="6">
        <v>108</v>
      </c>
      <c r="B109" s="52" t="s">
        <v>436</v>
      </c>
      <c r="C109" s="52" t="s">
        <v>120</v>
      </c>
      <c r="D109" s="52" t="str">
        <f t="shared" si="10"/>
        <v>5SEGPA</v>
      </c>
      <c r="E109" s="7" t="str">
        <f t="shared" si="8"/>
        <v/>
      </c>
      <c r="F109" s="10" t="e">
        <f t="array" aca="1" ref="F109" ca="1">IF(ROWS($1:108)&lt;=COUNTA(champ),INDEX(champ,SMALL(IF(champ&lt;&gt;"",ROW(INDIRECT("1:"&amp;ROWS(champ)))),ROWS($1:108))),"")</f>
        <v>#NUM!</v>
      </c>
      <c r="G109" s="10" t="str">
        <f t="shared" ca="1" si="2"/>
        <v/>
      </c>
    </row>
    <row r="110" spans="1:7" x14ac:dyDescent="0.2">
      <c r="A110" s="6">
        <v>109</v>
      </c>
      <c r="B110" s="52" t="s">
        <v>508</v>
      </c>
      <c r="C110" s="52" t="s">
        <v>510</v>
      </c>
      <c r="D110" s="52" t="str">
        <f t="shared" si="10"/>
        <v>5SEGPA</v>
      </c>
      <c r="E110" s="7" t="str">
        <f t="shared" si="8"/>
        <v/>
      </c>
      <c r="F110" s="10" t="e">
        <f t="array" aca="1" ref="F110" ca="1">IF(ROWS($1:109)&lt;=COUNTA(champ),INDEX(champ,SMALL(IF(champ&lt;&gt;"",ROW(INDIRECT("1:"&amp;ROWS(champ)))),ROWS($1:109))),"")</f>
        <v>#NUM!</v>
      </c>
      <c r="G110" s="10" t="str">
        <f t="shared" ca="1" si="2"/>
        <v/>
      </c>
    </row>
    <row r="111" spans="1:7" x14ac:dyDescent="0.2">
      <c r="A111" s="6">
        <v>110</v>
      </c>
      <c r="B111" s="52" t="s">
        <v>535</v>
      </c>
      <c r="C111" s="52" t="s">
        <v>536</v>
      </c>
      <c r="D111" s="52" t="str">
        <f t="shared" si="10"/>
        <v>5SEGPA</v>
      </c>
      <c r="E111" s="7" t="str">
        <f t="shared" si="8"/>
        <v/>
      </c>
      <c r="F111" s="10" t="e">
        <f t="array" aca="1" ref="F111" ca="1">IF(ROWS($1:110)&lt;=COUNTA(champ),INDEX(champ,SMALL(IF(champ&lt;&gt;"",ROW(INDIRECT("1:"&amp;ROWS(champ)))),ROWS($1:110))),"")</f>
        <v>#NUM!</v>
      </c>
      <c r="G111" s="10" t="str">
        <f t="shared" ca="1" si="2"/>
        <v/>
      </c>
    </row>
    <row r="112" spans="1:7" x14ac:dyDescent="0.2">
      <c r="A112" s="6">
        <v>111</v>
      </c>
      <c r="B112" s="52" t="s">
        <v>541</v>
      </c>
      <c r="C112" s="52" t="s">
        <v>543</v>
      </c>
      <c r="D112" s="52" t="str">
        <f t="shared" si="10"/>
        <v>5SEGPA</v>
      </c>
      <c r="E112" s="7" t="str">
        <f t="shared" si="8"/>
        <v/>
      </c>
      <c r="F112" s="10" t="e">
        <f t="array" aca="1" ref="F112" ca="1">IF(ROWS($1:111)&lt;=COUNTA(champ),INDEX(champ,SMALL(IF(champ&lt;&gt;"",ROW(INDIRECT("1:"&amp;ROWS(champ)))),ROWS($1:111))),"")</f>
        <v>#NUM!</v>
      </c>
      <c r="G112" s="10" t="str">
        <f t="shared" ca="1" si="2"/>
        <v/>
      </c>
    </row>
    <row r="113" spans="1:7" x14ac:dyDescent="0.2">
      <c r="A113" s="6">
        <v>112</v>
      </c>
      <c r="B113" s="52" t="s">
        <v>584</v>
      </c>
      <c r="C113" s="52" t="s">
        <v>585</v>
      </c>
      <c r="D113" s="52" t="str">
        <f t="shared" si="10"/>
        <v>5SEGPA</v>
      </c>
      <c r="E113" s="7" t="str">
        <f t="shared" si="8"/>
        <v/>
      </c>
      <c r="F113" s="10" t="e">
        <f t="array" aca="1" ref="F113" ca="1">IF(ROWS($1:112)&lt;=COUNTA(champ),INDEX(champ,SMALL(IF(champ&lt;&gt;"",ROW(INDIRECT("1:"&amp;ROWS(champ)))),ROWS($1:112))),"")</f>
        <v>#NUM!</v>
      </c>
      <c r="G113" s="10" t="str">
        <f t="shared" ca="1" si="2"/>
        <v/>
      </c>
    </row>
    <row r="114" spans="1:7" x14ac:dyDescent="0.2">
      <c r="A114" s="6">
        <v>113</v>
      </c>
      <c r="B114" s="52" t="s">
        <v>617</v>
      </c>
      <c r="C114" s="52" t="s">
        <v>620</v>
      </c>
      <c r="D114" s="52" t="str">
        <f t="shared" si="10"/>
        <v>5SEGPA</v>
      </c>
      <c r="E114" s="7" t="str">
        <f t="shared" si="8"/>
        <v/>
      </c>
      <c r="F114" s="10" t="e">
        <f t="array" aca="1" ref="F114" ca="1">IF(ROWS($1:113)&lt;=COUNTA(champ),INDEX(champ,SMALL(IF(champ&lt;&gt;"",ROW(INDIRECT("1:"&amp;ROWS(champ)))),ROWS($1:113))),"")</f>
        <v>#NUM!</v>
      </c>
      <c r="G114" s="10" t="str">
        <f t="shared" ca="1" si="2"/>
        <v/>
      </c>
    </row>
    <row r="115" spans="1:7" x14ac:dyDescent="0.2">
      <c r="A115" s="6">
        <v>114</v>
      </c>
      <c r="B115" s="52" t="s">
        <v>662</v>
      </c>
      <c r="C115" s="52" t="s">
        <v>663</v>
      </c>
      <c r="D115" s="52" t="str">
        <f t="shared" si="10"/>
        <v>5SEGPA</v>
      </c>
      <c r="E115" s="7" t="str">
        <f t="shared" si="8"/>
        <v/>
      </c>
      <c r="F115" s="10" t="e">
        <f t="array" aca="1" ref="F115" ca="1">IF(ROWS($1:114)&lt;=COUNTA(champ),INDEX(champ,SMALL(IF(champ&lt;&gt;"",ROW(INDIRECT("1:"&amp;ROWS(champ)))),ROWS($1:114))),"")</f>
        <v>#NUM!</v>
      </c>
      <c r="G115" s="10" t="str">
        <f t="shared" ca="1" si="2"/>
        <v/>
      </c>
    </row>
    <row r="116" spans="1:7" x14ac:dyDescent="0.2">
      <c r="A116" s="6">
        <v>115</v>
      </c>
      <c r="B116" s="52" t="s">
        <v>70</v>
      </c>
      <c r="C116" s="52" t="s">
        <v>72</v>
      </c>
      <c r="D116" s="52" t="str">
        <f t="shared" ref="D116:D136" si="11">"5C"</f>
        <v>5C</v>
      </c>
      <c r="E116" s="7" t="str">
        <f t="shared" si="8"/>
        <v>5C</v>
      </c>
      <c r="F116" s="10" t="e">
        <f t="array" aca="1" ref="F116" ca="1">IF(ROWS($1:115)&lt;=COUNTA(champ),INDEX(champ,SMALL(IF(champ&lt;&gt;"",ROW(INDIRECT("1:"&amp;ROWS(champ)))),ROWS($1:115))),"")</f>
        <v>#NUM!</v>
      </c>
      <c r="G116" s="10" t="str">
        <f t="shared" ca="1" si="2"/>
        <v/>
      </c>
    </row>
    <row r="117" spans="1:7" x14ac:dyDescent="0.2">
      <c r="A117" s="6">
        <v>116</v>
      </c>
      <c r="B117" s="52" t="s">
        <v>81</v>
      </c>
      <c r="C117" s="52" t="s">
        <v>86</v>
      </c>
      <c r="D117" s="52" t="str">
        <f t="shared" si="11"/>
        <v>5C</v>
      </c>
      <c r="E117" s="7" t="str">
        <f t="shared" si="8"/>
        <v/>
      </c>
      <c r="F117" s="10" t="e">
        <f t="array" aca="1" ref="F117" ca="1">IF(ROWS($1:116)&lt;=COUNTA(champ),INDEX(champ,SMALL(IF(champ&lt;&gt;"",ROW(INDIRECT("1:"&amp;ROWS(champ)))),ROWS($1:116))),"")</f>
        <v>#NUM!</v>
      </c>
      <c r="G117" s="10" t="str">
        <f t="shared" ca="1" si="2"/>
        <v/>
      </c>
    </row>
    <row r="118" spans="1:7" x14ac:dyDescent="0.2">
      <c r="A118" s="6">
        <v>117</v>
      </c>
      <c r="B118" s="52" t="s">
        <v>133</v>
      </c>
      <c r="C118" s="52" t="s">
        <v>134</v>
      </c>
      <c r="D118" s="52" t="str">
        <f t="shared" si="11"/>
        <v>5C</v>
      </c>
      <c r="E118" s="7" t="str">
        <f t="shared" si="8"/>
        <v/>
      </c>
      <c r="F118" s="10" t="e">
        <f t="array" aca="1" ref="F118" ca="1">IF(ROWS($1:117)&lt;=COUNTA(champ),INDEX(champ,SMALL(IF(champ&lt;&gt;"",ROW(INDIRECT("1:"&amp;ROWS(champ)))),ROWS($1:117))),"")</f>
        <v>#NUM!</v>
      </c>
      <c r="G118" s="10" t="str">
        <f t="shared" ca="1" si="2"/>
        <v/>
      </c>
    </row>
    <row r="119" spans="1:7" x14ac:dyDescent="0.2">
      <c r="A119" s="6">
        <v>118</v>
      </c>
      <c r="B119" s="52" t="s">
        <v>150</v>
      </c>
      <c r="C119" s="52" t="s">
        <v>151</v>
      </c>
      <c r="D119" s="52" t="str">
        <f t="shared" si="11"/>
        <v>5C</v>
      </c>
      <c r="E119" s="7" t="str">
        <f t="shared" si="8"/>
        <v/>
      </c>
      <c r="F119" s="10" t="e">
        <f t="array" aca="1" ref="F119" ca="1">IF(ROWS($1:118)&lt;=COUNTA(champ),INDEX(champ,SMALL(IF(champ&lt;&gt;"",ROW(INDIRECT("1:"&amp;ROWS(champ)))),ROWS($1:118))),"")</f>
        <v>#NUM!</v>
      </c>
      <c r="G119" s="10" t="str">
        <f t="shared" ca="1" si="2"/>
        <v/>
      </c>
    </row>
    <row r="120" spans="1:7" x14ac:dyDescent="0.2">
      <c r="A120" s="6">
        <v>119</v>
      </c>
      <c r="B120" s="52" t="s">
        <v>175</v>
      </c>
      <c r="C120" s="52" t="s">
        <v>177</v>
      </c>
      <c r="D120" s="52" t="str">
        <f t="shared" si="11"/>
        <v>5C</v>
      </c>
      <c r="E120" s="7" t="str">
        <f t="shared" si="8"/>
        <v/>
      </c>
      <c r="F120" s="10" t="e">
        <f t="array" aca="1" ref="F120" ca="1">IF(ROWS($1:119)&lt;=COUNTA(champ),INDEX(champ,SMALL(IF(champ&lt;&gt;"",ROW(INDIRECT("1:"&amp;ROWS(champ)))),ROWS($1:119))),"")</f>
        <v>#NUM!</v>
      </c>
      <c r="G120" s="10" t="str">
        <f t="shared" ca="1" si="2"/>
        <v/>
      </c>
    </row>
    <row r="121" spans="1:7" x14ac:dyDescent="0.2">
      <c r="A121" s="6">
        <v>120</v>
      </c>
      <c r="B121" s="52" t="s">
        <v>217</v>
      </c>
      <c r="C121" s="52" t="s">
        <v>218</v>
      </c>
      <c r="D121" s="52" t="str">
        <f t="shared" si="11"/>
        <v>5C</v>
      </c>
      <c r="E121" s="7" t="str">
        <f t="shared" si="8"/>
        <v/>
      </c>
      <c r="F121" s="10" t="e">
        <f t="array" aca="1" ref="F121" ca="1">IF(ROWS($1:120)&lt;=COUNTA(champ),INDEX(champ,SMALL(IF(champ&lt;&gt;"",ROW(INDIRECT("1:"&amp;ROWS(champ)))),ROWS($1:120))),"")</f>
        <v>#NUM!</v>
      </c>
      <c r="G121" s="10" t="str">
        <f t="shared" ca="1" si="2"/>
        <v/>
      </c>
    </row>
    <row r="122" spans="1:7" x14ac:dyDescent="0.2">
      <c r="A122" s="6">
        <v>121</v>
      </c>
      <c r="B122" s="52" t="s">
        <v>250</v>
      </c>
      <c r="C122" s="52" t="s">
        <v>251</v>
      </c>
      <c r="D122" s="52" t="str">
        <f t="shared" si="11"/>
        <v>5C</v>
      </c>
      <c r="E122" s="7" t="str">
        <f t="shared" si="8"/>
        <v/>
      </c>
      <c r="F122" s="10" t="e">
        <f t="array" aca="1" ref="F122" ca="1">IF(ROWS($1:121)&lt;=COUNTA(champ),INDEX(champ,SMALL(IF(champ&lt;&gt;"",ROW(INDIRECT("1:"&amp;ROWS(champ)))),ROWS($1:121))),"")</f>
        <v>#NUM!</v>
      </c>
      <c r="G122" s="10" t="str">
        <f t="shared" ca="1" si="2"/>
        <v/>
      </c>
    </row>
    <row r="123" spans="1:7" x14ac:dyDescent="0.2">
      <c r="A123" s="6">
        <v>122</v>
      </c>
      <c r="B123" s="52" t="s">
        <v>348</v>
      </c>
      <c r="C123" s="52" t="s">
        <v>349</v>
      </c>
      <c r="D123" s="52" t="str">
        <f t="shared" si="11"/>
        <v>5C</v>
      </c>
      <c r="E123" s="7" t="str">
        <f t="shared" si="8"/>
        <v/>
      </c>
      <c r="F123" s="10" t="e">
        <f t="array" aca="1" ref="F123" ca="1">IF(ROWS($1:122)&lt;=COUNTA(champ),INDEX(champ,SMALL(IF(champ&lt;&gt;"",ROW(INDIRECT("1:"&amp;ROWS(champ)))),ROWS($1:122))),"")</f>
        <v>#NUM!</v>
      </c>
      <c r="G123" s="10" t="str">
        <f t="shared" ca="1" si="2"/>
        <v/>
      </c>
    </row>
    <row r="124" spans="1:7" x14ac:dyDescent="0.2">
      <c r="A124" s="6">
        <v>123</v>
      </c>
      <c r="B124" s="52" t="s">
        <v>399</v>
      </c>
      <c r="C124" s="52" t="s">
        <v>400</v>
      </c>
      <c r="D124" s="52" t="str">
        <f t="shared" si="11"/>
        <v>5C</v>
      </c>
      <c r="E124" s="7" t="str">
        <f t="shared" si="8"/>
        <v/>
      </c>
      <c r="F124" s="10" t="e">
        <f t="array" aca="1" ref="F124" ca="1">IF(ROWS($1:123)&lt;=COUNTA(champ),INDEX(champ,SMALL(IF(champ&lt;&gt;"",ROW(INDIRECT("1:"&amp;ROWS(champ)))),ROWS($1:123))),"")</f>
        <v>#NUM!</v>
      </c>
      <c r="G124" s="10" t="str">
        <f t="shared" ca="1" si="2"/>
        <v/>
      </c>
    </row>
    <row r="125" spans="1:7" x14ac:dyDescent="0.2">
      <c r="A125" s="6">
        <v>124</v>
      </c>
      <c r="B125" s="52" t="s">
        <v>468</v>
      </c>
      <c r="C125" s="52" t="s">
        <v>469</v>
      </c>
      <c r="D125" s="52" t="str">
        <f t="shared" si="11"/>
        <v>5C</v>
      </c>
      <c r="E125" s="7" t="str">
        <f t="shared" si="8"/>
        <v/>
      </c>
      <c r="F125" s="10" t="e">
        <f t="array" aca="1" ref="F125" ca="1">IF(ROWS($1:124)&lt;=COUNTA(champ),INDEX(champ,SMALL(IF(champ&lt;&gt;"",ROW(INDIRECT("1:"&amp;ROWS(champ)))),ROWS($1:124))),"")</f>
        <v>#NUM!</v>
      </c>
      <c r="G125" s="10" t="str">
        <f t="shared" ca="1" si="2"/>
        <v/>
      </c>
    </row>
    <row r="126" spans="1:7" x14ac:dyDescent="0.2">
      <c r="A126" s="6">
        <v>125</v>
      </c>
      <c r="B126" s="52" t="s">
        <v>477</v>
      </c>
      <c r="C126" s="52" t="s">
        <v>174</v>
      </c>
      <c r="D126" s="52" t="str">
        <f t="shared" si="11"/>
        <v>5C</v>
      </c>
      <c r="E126" s="7" t="str">
        <f t="shared" si="8"/>
        <v/>
      </c>
      <c r="F126" s="10" t="e">
        <f t="array" aca="1" ref="F126" ca="1">IF(ROWS($1:125)&lt;=COUNTA(champ),INDEX(champ,SMALL(IF(champ&lt;&gt;"",ROW(INDIRECT("1:"&amp;ROWS(champ)))),ROWS($1:125))),"")</f>
        <v>#NUM!</v>
      </c>
      <c r="G126" s="10" t="str">
        <f t="shared" ca="1" si="2"/>
        <v/>
      </c>
    </row>
    <row r="127" spans="1:7" x14ac:dyDescent="0.2">
      <c r="A127" s="6">
        <v>126</v>
      </c>
      <c r="B127" s="52" t="s">
        <v>479</v>
      </c>
      <c r="C127" s="52" t="s">
        <v>481</v>
      </c>
      <c r="D127" s="52" t="str">
        <f t="shared" si="11"/>
        <v>5C</v>
      </c>
      <c r="E127" s="7" t="str">
        <f t="shared" si="8"/>
        <v/>
      </c>
      <c r="F127" s="10" t="e">
        <f t="array" aca="1" ref="F127" ca="1">IF(ROWS($1:126)&lt;=COUNTA(champ),INDEX(champ,SMALL(IF(champ&lt;&gt;"",ROW(INDIRECT("1:"&amp;ROWS(champ)))),ROWS($1:126))),"")</f>
        <v>#NUM!</v>
      </c>
      <c r="G127" s="10" t="str">
        <f t="shared" ca="1" si="2"/>
        <v/>
      </c>
    </row>
    <row r="128" spans="1:7" x14ac:dyDescent="0.2">
      <c r="A128" s="6">
        <v>127</v>
      </c>
      <c r="B128" s="52" t="s">
        <v>521</v>
      </c>
      <c r="C128" s="52" t="s">
        <v>120</v>
      </c>
      <c r="D128" s="52" t="str">
        <f t="shared" si="11"/>
        <v>5C</v>
      </c>
      <c r="E128" s="7" t="str">
        <f t="shared" si="8"/>
        <v/>
      </c>
      <c r="F128" s="10" t="e">
        <f t="array" aca="1" ref="F128" ca="1">IF(ROWS($1:127)&lt;=COUNTA(champ),INDEX(champ,SMALL(IF(champ&lt;&gt;"",ROW(INDIRECT("1:"&amp;ROWS(champ)))),ROWS($1:127))),"")</f>
        <v>#NUM!</v>
      </c>
      <c r="G128" s="10" t="str">
        <f t="shared" ca="1" si="2"/>
        <v/>
      </c>
    </row>
    <row r="129" spans="1:7" x14ac:dyDescent="0.2">
      <c r="A129" s="6">
        <v>128</v>
      </c>
      <c r="B129" s="52" t="s">
        <v>526</v>
      </c>
      <c r="C129" s="52" t="s">
        <v>528</v>
      </c>
      <c r="D129" s="52" t="str">
        <f t="shared" si="11"/>
        <v>5C</v>
      </c>
      <c r="E129" s="7" t="str">
        <f t="shared" si="8"/>
        <v/>
      </c>
      <c r="F129" s="10" t="e">
        <f t="array" aca="1" ref="F129" ca="1">IF(ROWS($1:128)&lt;=COUNTA(champ),INDEX(champ,SMALL(IF(champ&lt;&gt;"",ROW(INDIRECT("1:"&amp;ROWS(champ)))),ROWS($1:128))),"")</f>
        <v>#NUM!</v>
      </c>
      <c r="G129" s="10" t="str">
        <f t="shared" ca="1" si="2"/>
        <v/>
      </c>
    </row>
    <row r="130" spans="1:7" x14ac:dyDescent="0.2">
      <c r="A130" s="6">
        <v>129</v>
      </c>
      <c r="B130" s="52" t="s">
        <v>548</v>
      </c>
      <c r="C130" s="52" t="s">
        <v>550</v>
      </c>
      <c r="D130" s="52" t="str">
        <f t="shared" si="11"/>
        <v>5C</v>
      </c>
      <c r="E130" s="7" t="str">
        <f t="shared" si="8"/>
        <v/>
      </c>
      <c r="F130" s="10" t="e">
        <f t="array" aca="1" ref="F130" ca="1">IF(ROWS($1:129)&lt;=COUNTA(champ),INDEX(champ,SMALL(IF(champ&lt;&gt;"",ROW(INDIRECT("1:"&amp;ROWS(champ)))),ROWS($1:129))),"")</f>
        <v>#NUM!</v>
      </c>
      <c r="G130" s="10" t="str">
        <f t="shared" ca="1" si="2"/>
        <v/>
      </c>
    </row>
    <row r="131" spans="1:7" x14ac:dyDescent="0.2">
      <c r="A131" s="6">
        <v>130</v>
      </c>
      <c r="B131" s="52" t="s">
        <v>632</v>
      </c>
      <c r="C131" s="52" t="s">
        <v>417</v>
      </c>
      <c r="D131" s="52" t="str">
        <f t="shared" si="11"/>
        <v>5C</v>
      </c>
      <c r="E131" s="7" t="str">
        <f t="shared" si="8"/>
        <v/>
      </c>
      <c r="F131" s="10" t="e">
        <f t="array" aca="1" ref="F131" ca="1">IF(ROWS($1:130)&lt;=COUNTA(champ),INDEX(champ,SMALL(IF(champ&lt;&gt;"",ROW(INDIRECT("1:"&amp;ROWS(champ)))),ROWS($1:130))),"")</f>
        <v>#NUM!</v>
      </c>
      <c r="G131" s="10" t="str">
        <f t="shared" ca="1" si="2"/>
        <v/>
      </c>
    </row>
    <row r="132" spans="1:7" x14ac:dyDescent="0.2">
      <c r="A132" s="6">
        <v>131</v>
      </c>
      <c r="B132" s="52" t="s">
        <v>633</v>
      </c>
      <c r="C132" s="52" t="s">
        <v>496</v>
      </c>
      <c r="D132" s="52" t="str">
        <f t="shared" si="11"/>
        <v>5C</v>
      </c>
      <c r="E132" s="7" t="str">
        <f t="shared" ref="E132:E195" si="12">IF(OR(D132=D131,D132=""),"",D132)</f>
        <v/>
      </c>
      <c r="F132" s="10" t="e">
        <f t="array" aca="1" ref="F132" ca="1">IF(ROWS($1:131)&lt;=COUNTA(champ),INDEX(champ,SMALL(IF(champ&lt;&gt;"",ROW(INDIRECT("1:"&amp;ROWS(champ)))),ROWS($1:131))),"")</f>
        <v>#NUM!</v>
      </c>
      <c r="G132" s="10" t="str">
        <f t="shared" ca="1" si="2"/>
        <v/>
      </c>
    </row>
    <row r="133" spans="1:7" x14ac:dyDescent="0.2">
      <c r="A133" s="6">
        <v>132</v>
      </c>
      <c r="B133" s="52" t="s">
        <v>644</v>
      </c>
      <c r="C133" s="52" t="s">
        <v>645</v>
      </c>
      <c r="D133" s="52" t="str">
        <f t="shared" si="11"/>
        <v>5C</v>
      </c>
      <c r="E133" s="7" t="str">
        <f t="shared" si="12"/>
        <v/>
      </c>
      <c r="F133" s="10" t="e">
        <f t="array" aca="1" ref="F133" ca="1">IF(ROWS($1:132)&lt;=COUNTA(champ),INDEX(champ,SMALL(IF(champ&lt;&gt;"",ROW(INDIRECT("1:"&amp;ROWS(champ)))),ROWS($1:132))),"")</f>
        <v>#NUM!</v>
      </c>
      <c r="G133" s="10" t="str">
        <f t="shared" ca="1" si="2"/>
        <v/>
      </c>
    </row>
    <row r="134" spans="1:7" x14ac:dyDescent="0.2">
      <c r="A134" s="6">
        <v>133</v>
      </c>
      <c r="B134" s="52" t="s">
        <v>658</v>
      </c>
      <c r="C134" s="52" t="s">
        <v>661</v>
      </c>
      <c r="D134" s="52" t="str">
        <f t="shared" si="11"/>
        <v>5C</v>
      </c>
      <c r="E134" s="7" t="str">
        <f t="shared" si="12"/>
        <v/>
      </c>
      <c r="F134" s="10" t="e">
        <f t="array" aca="1" ref="F134" ca="1">IF(ROWS($1:133)&lt;=COUNTA(champ),INDEX(champ,SMALL(IF(champ&lt;&gt;"",ROW(INDIRECT("1:"&amp;ROWS(champ)))),ROWS($1:133))),"")</f>
        <v>#NUM!</v>
      </c>
      <c r="G134" s="10" t="str">
        <f t="shared" ca="1" si="2"/>
        <v/>
      </c>
    </row>
    <row r="135" spans="1:7" x14ac:dyDescent="0.2">
      <c r="A135" s="6">
        <v>134</v>
      </c>
      <c r="B135" s="52" t="s">
        <v>673</v>
      </c>
      <c r="C135" s="52" t="s">
        <v>675</v>
      </c>
      <c r="D135" s="52" t="str">
        <f t="shared" si="11"/>
        <v>5C</v>
      </c>
      <c r="E135" s="7" t="str">
        <f t="shared" si="12"/>
        <v/>
      </c>
      <c r="F135" s="10" t="e">
        <f t="array" aca="1" ref="F135" ca="1">IF(ROWS($1:134)&lt;=COUNTA(champ),INDEX(champ,SMALL(IF(champ&lt;&gt;"",ROW(INDIRECT("1:"&amp;ROWS(champ)))),ROWS($1:134))),"")</f>
        <v>#NUM!</v>
      </c>
      <c r="G135" s="10" t="str">
        <f t="shared" ca="1" si="2"/>
        <v/>
      </c>
    </row>
    <row r="136" spans="1:7" x14ac:dyDescent="0.2">
      <c r="A136" s="6">
        <v>135</v>
      </c>
      <c r="B136" s="52" t="s">
        <v>682</v>
      </c>
      <c r="C136" s="52" t="s">
        <v>683</v>
      </c>
      <c r="D136" s="52" t="str">
        <f t="shared" si="11"/>
        <v>5C</v>
      </c>
      <c r="E136" s="7" t="str">
        <f t="shared" si="12"/>
        <v/>
      </c>
      <c r="F136" s="10" t="e">
        <f t="array" aca="1" ref="F136" ca="1">IF(ROWS($1:135)&lt;=COUNTA(champ),INDEX(champ,SMALL(IF(champ&lt;&gt;"",ROW(INDIRECT("1:"&amp;ROWS(champ)))),ROWS($1:135))),"")</f>
        <v>#NUM!</v>
      </c>
      <c r="G136" s="10" t="str">
        <f t="shared" ca="1" si="2"/>
        <v/>
      </c>
    </row>
    <row r="137" spans="1:7" x14ac:dyDescent="0.2">
      <c r="A137" s="6">
        <v>136</v>
      </c>
      <c r="B137" s="52" t="s">
        <v>91</v>
      </c>
      <c r="C137" s="52" t="s">
        <v>93</v>
      </c>
      <c r="D137" s="52" t="str">
        <f t="shared" ref="D137:D157" si="13">"5B"</f>
        <v>5B</v>
      </c>
      <c r="E137" s="7" t="str">
        <f t="shared" si="12"/>
        <v>5B</v>
      </c>
      <c r="F137" s="10" t="e">
        <f t="array" aca="1" ref="F137" ca="1">IF(ROWS($1:136)&lt;=COUNTA(champ),INDEX(champ,SMALL(IF(champ&lt;&gt;"",ROW(INDIRECT("1:"&amp;ROWS(champ)))),ROWS($1:136))),"")</f>
        <v>#NUM!</v>
      </c>
      <c r="G137" s="10" t="str">
        <f t="shared" ca="1" si="2"/>
        <v/>
      </c>
    </row>
    <row r="138" spans="1:7" x14ac:dyDescent="0.2">
      <c r="A138" s="6">
        <v>137</v>
      </c>
      <c r="B138" s="52" t="s">
        <v>158</v>
      </c>
      <c r="C138" s="52" t="s">
        <v>159</v>
      </c>
      <c r="D138" s="52" t="str">
        <f t="shared" si="13"/>
        <v>5B</v>
      </c>
      <c r="E138" s="7" t="str">
        <f t="shared" si="12"/>
        <v/>
      </c>
      <c r="F138" s="10" t="e">
        <f t="array" aca="1" ref="F138" ca="1">IF(ROWS($1:137)&lt;=COUNTA(champ),INDEX(champ,SMALL(IF(champ&lt;&gt;"",ROW(INDIRECT("1:"&amp;ROWS(champ)))),ROWS($1:137))),"")</f>
        <v>#NUM!</v>
      </c>
      <c r="G138" s="10" t="str">
        <f t="shared" ca="1" si="2"/>
        <v/>
      </c>
    </row>
    <row r="139" spans="1:7" x14ac:dyDescent="0.2">
      <c r="A139" s="6">
        <v>138</v>
      </c>
      <c r="B139" s="52" t="s">
        <v>169</v>
      </c>
      <c r="C139" s="52" t="s">
        <v>173</v>
      </c>
      <c r="D139" s="52" t="str">
        <f t="shared" si="13"/>
        <v>5B</v>
      </c>
      <c r="E139" s="7" t="str">
        <f t="shared" si="12"/>
        <v/>
      </c>
      <c r="F139" s="10" t="e">
        <f t="array" aca="1" ref="F139" ca="1">IF(ROWS($1:138)&lt;=COUNTA(champ),INDEX(champ,SMALL(IF(champ&lt;&gt;"",ROW(INDIRECT("1:"&amp;ROWS(champ)))),ROWS($1:138))),"")</f>
        <v>#NUM!</v>
      </c>
      <c r="G139" s="10" t="str">
        <f t="shared" ca="1" si="2"/>
        <v/>
      </c>
    </row>
    <row r="140" spans="1:7" x14ac:dyDescent="0.2">
      <c r="A140" s="6">
        <v>139</v>
      </c>
      <c r="B140" s="52" t="s">
        <v>241</v>
      </c>
      <c r="C140" s="52" t="s">
        <v>242</v>
      </c>
      <c r="D140" s="52" t="str">
        <f t="shared" si="13"/>
        <v>5B</v>
      </c>
      <c r="E140" s="7" t="str">
        <f t="shared" si="12"/>
        <v/>
      </c>
      <c r="F140" s="10" t="e">
        <f t="array" aca="1" ref="F140" ca="1">IF(ROWS($1:139)&lt;=COUNTA(champ),INDEX(champ,SMALL(IF(champ&lt;&gt;"",ROW(INDIRECT("1:"&amp;ROWS(champ)))),ROWS($1:139))),"")</f>
        <v>#NUM!</v>
      </c>
      <c r="G140" s="10" t="str">
        <f t="shared" ca="1" si="2"/>
        <v/>
      </c>
    </row>
    <row r="141" spans="1:7" x14ac:dyDescent="0.2">
      <c r="A141" s="6">
        <v>140</v>
      </c>
      <c r="B141" s="52" t="s">
        <v>241</v>
      </c>
      <c r="C141" s="52" t="s">
        <v>243</v>
      </c>
      <c r="D141" s="52" t="str">
        <f t="shared" si="13"/>
        <v>5B</v>
      </c>
      <c r="E141" s="7" t="str">
        <f t="shared" si="12"/>
        <v/>
      </c>
      <c r="F141" s="10" t="e">
        <f t="array" aca="1" ref="F141" ca="1">IF(ROWS($1:140)&lt;=COUNTA(champ),INDEX(champ,SMALL(IF(champ&lt;&gt;"",ROW(INDIRECT("1:"&amp;ROWS(champ)))),ROWS($1:140))),"")</f>
        <v>#NUM!</v>
      </c>
      <c r="G141" s="10" t="str">
        <f t="shared" ca="1" si="2"/>
        <v/>
      </c>
    </row>
    <row r="142" spans="1:7" x14ac:dyDescent="0.2">
      <c r="A142" s="6">
        <v>141</v>
      </c>
      <c r="B142" s="52" t="s">
        <v>334</v>
      </c>
      <c r="C142" s="52" t="s">
        <v>335</v>
      </c>
      <c r="D142" s="52" t="str">
        <f t="shared" si="13"/>
        <v>5B</v>
      </c>
      <c r="E142" s="7" t="str">
        <f t="shared" si="12"/>
        <v/>
      </c>
      <c r="F142" s="10" t="e">
        <f t="array" aca="1" ref="F142" ca="1">IF(ROWS($1:141)&lt;=COUNTA(champ),INDEX(champ,SMALL(IF(champ&lt;&gt;"",ROW(INDIRECT("1:"&amp;ROWS(champ)))),ROWS($1:141))),"")</f>
        <v>#NUM!</v>
      </c>
      <c r="G142" s="10" t="str">
        <f t="shared" ca="1" si="2"/>
        <v/>
      </c>
    </row>
    <row r="143" spans="1:7" x14ac:dyDescent="0.2">
      <c r="A143" s="6">
        <v>142</v>
      </c>
      <c r="B143" s="52" t="s">
        <v>336</v>
      </c>
      <c r="C143" s="52" t="s">
        <v>337</v>
      </c>
      <c r="D143" s="52" t="str">
        <f t="shared" si="13"/>
        <v>5B</v>
      </c>
      <c r="E143" s="7" t="str">
        <f t="shared" si="12"/>
        <v/>
      </c>
      <c r="F143" s="10" t="e">
        <f t="array" aca="1" ref="F143" ca="1">IF(ROWS($1:142)&lt;=COUNTA(champ),INDEX(champ,SMALL(IF(champ&lt;&gt;"",ROW(INDIRECT("1:"&amp;ROWS(champ)))),ROWS($1:142))),"")</f>
        <v>#NUM!</v>
      </c>
      <c r="G143" s="10" t="str">
        <f t="shared" ca="1" si="2"/>
        <v/>
      </c>
    </row>
    <row r="144" spans="1:7" x14ac:dyDescent="0.2">
      <c r="A144" s="6">
        <v>143</v>
      </c>
      <c r="B144" s="52" t="s">
        <v>371</v>
      </c>
      <c r="C144" s="52" t="s">
        <v>373</v>
      </c>
      <c r="D144" s="52" t="str">
        <f t="shared" si="13"/>
        <v>5B</v>
      </c>
      <c r="E144" s="7" t="str">
        <f t="shared" si="12"/>
        <v/>
      </c>
      <c r="F144" s="10" t="e">
        <f t="array" aca="1" ref="F144" ca="1">IF(ROWS($1:143)&lt;=COUNTA(champ),INDEX(champ,SMALL(IF(champ&lt;&gt;"",ROW(INDIRECT("1:"&amp;ROWS(champ)))),ROWS($1:143))),"")</f>
        <v>#NUM!</v>
      </c>
      <c r="G144" s="10" t="str">
        <f t="shared" ca="1" si="2"/>
        <v/>
      </c>
    </row>
    <row r="145" spans="1:7" x14ac:dyDescent="0.2">
      <c r="A145" s="6">
        <v>144</v>
      </c>
      <c r="B145" s="52" t="s">
        <v>386</v>
      </c>
      <c r="C145" s="52" t="s">
        <v>389</v>
      </c>
      <c r="D145" s="52" t="str">
        <f t="shared" si="13"/>
        <v>5B</v>
      </c>
      <c r="E145" s="7" t="str">
        <f t="shared" si="12"/>
        <v/>
      </c>
      <c r="F145" s="10" t="e">
        <f t="array" aca="1" ref="F145" ca="1">IF(ROWS($1:144)&lt;=COUNTA(champ),INDEX(champ,SMALL(IF(champ&lt;&gt;"",ROW(INDIRECT("1:"&amp;ROWS(champ)))),ROWS($1:144))),"")</f>
        <v>#NUM!</v>
      </c>
      <c r="G145" s="10" t="str">
        <f t="shared" ca="1" si="2"/>
        <v/>
      </c>
    </row>
    <row r="146" spans="1:7" x14ac:dyDescent="0.2">
      <c r="A146" s="6">
        <v>145</v>
      </c>
      <c r="B146" s="52" t="s">
        <v>397</v>
      </c>
      <c r="C146" s="52" t="s">
        <v>398</v>
      </c>
      <c r="D146" s="52" t="str">
        <f t="shared" si="13"/>
        <v>5B</v>
      </c>
      <c r="E146" s="7" t="str">
        <f t="shared" si="12"/>
        <v/>
      </c>
      <c r="F146" s="10" t="e">
        <f t="array" aca="1" ref="F146" ca="1">IF(ROWS($1:145)&lt;=COUNTA(champ),INDEX(champ,SMALL(IF(champ&lt;&gt;"",ROW(INDIRECT("1:"&amp;ROWS(champ)))),ROWS($1:145))),"")</f>
        <v>#NUM!</v>
      </c>
      <c r="G146" s="10" t="str">
        <f t="shared" ca="1" si="2"/>
        <v/>
      </c>
    </row>
    <row r="147" spans="1:7" x14ac:dyDescent="0.2">
      <c r="A147" s="6">
        <v>146</v>
      </c>
      <c r="B147" s="52" t="s">
        <v>406</v>
      </c>
      <c r="C147" s="52" t="s">
        <v>407</v>
      </c>
      <c r="D147" s="52" t="str">
        <f t="shared" si="13"/>
        <v>5B</v>
      </c>
      <c r="E147" s="7" t="str">
        <f t="shared" si="12"/>
        <v/>
      </c>
      <c r="F147" s="10" t="e">
        <f t="array" aca="1" ref="F147" ca="1">IF(ROWS($1:146)&lt;=COUNTA(champ),INDEX(champ,SMALL(IF(champ&lt;&gt;"",ROW(INDIRECT("1:"&amp;ROWS(champ)))),ROWS($1:146))),"")</f>
        <v>#NUM!</v>
      </c>
      <c r="G147" s="10" t="str">
        <f t="shared" ca="1" si="2"/>
        <v/>
      </c>
    </row>
    <row r="148" spans="1:7" x14ac:dyDescent="0.2">
      <c r="A148" s="6">
        <v>147</v>
      </c>
      <c r="B148" s="52" t="s">
        <v>414</v>
      </c>
      <c r="C148" s="52" t="s">
        <v>415</v>
      </c>
      <c r="D148" s="52" t="str">
        <f t="shared" si="13"/>
        <v>5B</v>
      </c>
      <c r="E148" s="7" t="str">
        <f t="shared" si="12"/>
        <v/>
      </c>
      <c r="F148" s="10" t="e">
        <f t="array" aca="1" ref="F148" ca="1">IF(ROWS($1:147)&lt;=COUNTA(champ),INDEX(champ,SMALL(IF(champ&lt;&gt;"",ROW(INDIRECT("1:"&amp;ROWS(champ)))),ROWS($1:147))),"")</f>
        <v>#NUM!</v>
      </c>
      <c r="G148" s="10" t="str">
        <f t="shared" ca="1" si="2"/>
        <v/>
      </c>
    </row>
    <row r="149" spans="1:7" x14ac:dyDescent="0.2">
      <c r="A149" s="6">
        <v>148</v>
      </c>
      <c r="B149" s="52" t="s">
        <v>436</v>
      </c>
      <c r="C149" s="52" t="s">
        <v>438</v>
      </c>
      <c r="D149" s="52" t="str">
        <f t="shared" si="13"/>
        <v>5B</v>
      </c>
      <c r="E149" s="7" t="str">
        <f t="shared" si="12"/>
        <v/>
      </c>
      <c r="F149" s="10" t="e">
        <f t="array" aca="1" ref="F149" ca="1">IF(ROWS($1:148)&lt;=COUNTA(champ),INDEX(champ,SMALL(IF(champ&lt;&gt;"",ROW(INDIRECT("1:"&amp;ROWS(champ)))),ROWS($1:148))),"")</f>
        <v>#NUM!</v>
      </c>
      <c r="G149" s="10" t="str">
        <f t="shared" ca="1" si="2"/>
        <v/>
      </c>
    </row>
    <row r="150" spans="1:7" x14ac:dyDescent="0.2">
      <c r="A150" s="6">
        <v>149</v>
      </c>
      <c r="B150" s="52" t="s">
        <v>475</v>
      </c>
      <c r="C150" s="52" t="s">
        <v>476</v>
      </c>
      <c r="D150" s="52" t="str">
        <f t="shared" si="13"/>
        <v>5B</v>
      </c>
      <c r="E150" s="7" t="str">
        <f t="shared" si="12"/>
        <v/>
      </c>
      <c r="F150" s="10" t="e">
        <f t="array" aca="1" ref="F150" ca="1">IF(ROWS($1:149)&lt;=COUNTA(champ),INDEX(champ,SMALL(IF(champ&lt;&gt;"",ROW(INDIRECT("1:"&amp;ROWS(champ)))),ROWS($1:149))),"")</f>
        <v>#NUM!</v>
      </c>
      <c r="G150" s="10" t="str">
        <f t="shared" ca="1" si="2"/>
        <v/>
      </c>
    </row>
    <row r="151" spans="1:7" x14ac:dyDescent="0.2">
      <c r="A151" s="6">
        <v>150</v>
      </c>
      <c r="B151" s="52" t="s">
        <v>488</v>
      </c>
      <c r="C151" s="52" t="s">
        <v>491</v>
      </c>
      <c r="D151" s="52" t="str">
        <f t="shared" si="13"/>
        <v>5B</v>
      </c>
      <c r="E151" s="7" t="str">
        <f t="shared" si="12"/>
        <v/>
      </c>
      <c r="F151" s="10" t="e">
        <f t="array" aca="1" ref="F151" ca="1">IF(ROWS($1:150)&lt;=COUNTA(champ),INDEX(champ,SMALL(IF(champ&lt;&gt;"",ROW(INDIRECT("1:"&amp;ROWS(champ)))),ROWS($1:150))),"")</f>
        <v>#NUM!</v>
      </c>
      <c r="G151" s="10" t="str">
        <f t="shared" ca="1" si="2"/>
        <v/>
      </c>
    </row>
    <row r="152" spans="1:7" x14ac:dyDescent="0.2">
      <c r="A152" s="6">
        <v>151</v>
      </c>
      <c r="B152" s="52" t="s">
        <v>488</v>
      </c>
      <c r="C152" s="52" t="s">
        <v>492</v>
      </c>
      <c r="D152" s="52" t="str">
        <f t="shared" si="13"/>
        <v>5B</v>
      </c>
      <c r="E152" s="7" t="str">
        <f t="shared" si="12"/>
        <v/>
      </c>
      <c r="F152" s="10" t="e">
        <f t="array" aca="1" ref="F152" ca="1">IF(ROWS($1:151)&lt;=COUNTA(champ),INDEX(champ,SMALL(IF(champ&lt;&gt;"",ROW(INDIRECT("1:"&amp;ROWS(champ)))),ROWS($1:151))),"")</f>
        <v>#NUM!</v>
      </c>
      <c r="G152" s="10" t="str">
        <f t="shared" ca="1" si="2"/>
        <v/>
      </c>
    </row>
    <row r="153" spans="1:7" x14ac:dyDescent="0.2">
      <c r="A153" s="6">
        <v>152</v>
      </c>
      <c r="B153" s="52" t="s">
        <v>544</v>
      </c>
      <c r="C153" s="52" t="s">
        <v>545</v>
      </c>
      <c r="D153" s="52" t="str">
        <f t="shared" si="13"/>
        <v>5B</v>
      </c>
      <c r="E153" s="7" t="str">
        <f t="shared" si="12"/>
        <v/>
      </c>
      <c r="F153" s="10" t="e">
        <f t="array" aca="1" ref="F153" ca="1">IF(ROWS($1:152)&lt;=COUNTA(champ),INDEX(champ,SMALL(IF(champ&lt;&gt;"",ROW(INDIRECT("1:"&amp;ROWS(champ)))),ROWS($1:152))),"")</f>
        <v>#NUM!</v>
      </c>
      <c r="G153" s="10" t="str">
        <f t="shared" ca="1" si="2"/>
        <v/>
      </c>
    </row>
    <row r="154" spans="1:7" x14ac:dyDescent="0.2">
      <c r="A154" s="6">
        <v>153</v>
      </c>
      <c r="B154" s="52" t="s">
        <v>575</v>
      </c>
      <c r="C154" s="52" t="s">
        <v>235</v>
      </c>
      <c r="D154" s="52" t="str">
        <f t="shared" si="13"/>
        <v>5B</v>
      </c>
      <c r="E154" s="7" t="str">
        <f t="shared" si="12"/>
        <v/>
      </c>
      <c r="F154" s="10" t="e">
        <f t="array" aca="1" ref="F154" ca="1">IF(ROWS($1:153)&lt;=COUNTA(champ),INDEX(champ,SMALL(IF(champ&lt;&gt;"",ROW(INDIRECT("1:"&amp;ROWS(champ)))),ROWS($1:153))),"")</f>
        <v>#NUM!</v>
      </c>
      <c r="G154" s="10" t="str">
        <f t="shared" ca="1" si="2"/>
        <v/>
      </c>
    </row>
    <row r="155" spans="1:7" x14ac:dyDescent="0.2">
      <c r="A155" s="6">
        <v>154</v>
      </c>
      <c r="B155" s="52" t="s">
        <v>597</v>
      </c>
      <c r="C155" s="52" t="s">
        <v>598</v>
      </c>
      <c r="D155" s="52" t="str">
        <f t="shared" si="13"/>
        <v>5B</v>
      </c>
      <c r="E155" s="7" t="str">
        <f t="shared" si="12"/>
        <v/>
      </c>
      <c r="F155" s="10" t="e">
        <f t="array" aca="1" ref="F155" ca="1">IF(ROWS($1:154)&lt;=COUNTA(champ),INDEX(champ,SMALL(IF(champ&lt;&gt;"",ROW(INDIRECT("1:"&amp;ROWS(champ)))),ROWS($1:154))),"")</f>
        <v>#NUM!</v>
      </c>
      <c r="G155" s="10" t="str">
        <f t="shared" ca="1" si="2"/>
        <v/>
      </c>
    </row>
    <row r="156" spans="1:7" x14ac:dyDescent="0.2">
      <c r="A156" s="6">
        <v>155</v>
      </c>
      <c r="B156" s="52" t="s">
        <v>626</v>
      </c>
      <c r="C156" s="52" t="s">
        <v>627</v>
      </c>
      <c r="D156" s="52" t="str">
        <f t="shared" si="13"/>
        <v>5B</v>
      </c>
      <c r="E156" s="7" t="str">
        <f t="shared" si="12"/>
        <v/>
      </c>
      <c r="F156" s="10" t="e">
        <f t="array" aca="1" ref="F156" ca="1">IF(ROWS($1:155)&lt;=COUNTA(champ),INDEX(champ,SMALL(IF(champ&lt;&gt;"",ROW(INDIRECT("1:"&amp;ROWS(champ)))),ROWS($1:155))),"")</f>
        <v>#NUM!</v>
      </c>
      <c r="G156" s="10" t="str">
        <f t="shared" ca="1" si="2"/>
        <v/>
      </c>
    </row>
    <row r="157" spans="1:7" x14ac:dyDescent="0.2">
      <c r="A157" s="6">
        <v>156</v>
      </c>
      <c r="B157" s="52" t="s">
        <v>664</v>
      </c>
      <c r="C157" s="52" t="s">
        <v>668</v>
      </c>
      <c r="D157" s="52" t="str">
        <f t="shared" si="13"/>
        <v>5B</v>
      </c>
      <c r="E157" s="7" t="str">
        <f t="shared" si="12"/>
        <v/>
      </c>
      <c r="F157" s="10" t="e">
        <f t="array" aca="1" ref="F157" ca="1">IF(ROWS($1:156)&lt;=COUNTA(champ),INDEX(champ,SMALL(IF(champ&lt;&gt;"",ROW(INDIRECT("1:"&amp;ROWS(champ)))),ROWS($1:156))),"")</f>
        <v>#NUM!</v>
      </c>
      <c r="G157" s="10" t="str">
        <f t="shared" ca="1" si="2"/>
        <v/>
      </c>
    </row>
    <row r="158" spans="1:7" x14ac:dyDescent="0.2">
      <c r="A158" s="6">
        <v>157</v>
      </c>
      <c r="B158" s="52" t="s">
        <v>127</v>
      </c>
      <c r="C158" s="52" t="s">
        <v>129</v>
      </c>
      <c r="D158" s="52" t="str">
        <f t="shared" ref="D158:D180" si="14">"5A"</f>
        <v>5A</v>
      </c>
      <c r="E158" s="7" t="str">
        <f t="shared" si="12"/>
        <v>5A</v>
      </c>
      <c r="F158" s="10" t="e">
        <f t="array" aca="1" ref="F158" ca="1">IF(ROWS($1:157)&lt;=COUNTA(champ),INDEX(champ,SMALL(IF(champ&lt;&gt;"",ROW(INDIRECT("1:"&amp;ROWS(champ)))),ROWS($1:157))),"")</f>
        <v>#NUM!</v>
      </c>
      <c r="G158" s="10" t="str">
        <f t="shared" ca="1" si="2"/>
        <v/>
      </c>
    </row>
    <row r="159" spans="1:7" x14ac:dyDescent="0.2">
      <c r="A159" s="6">
        <v>158</v>
      </c>
      <c r="B159" s="52" t="s">
        <v>131</v>
      </c>
      <c r="C159" s="52" t="s">
        <v>132</v>
      </c>
      <c r="D159" s="52" t="str">
        <f t="shared" si="14"/>
        <v>5A</v>
      </c>
      <c r="E159" s="7" t="str">
        <f t="shared" si="12"/>
        <v/>
      </c>
      <c r="F159" s="10" t="e">
        <f t="array" aca="1" ref="F159" ca="1">IF(ROWS($1:158)&lt;=COUNTA(champ),INDEX(champ,SMALL(IF(champ&lt;&gt;"",ROW(INDIRECT("1:"&amp;ROWS(champ)))),ROWS($1:158))),"")</f>
        <v>#NUM!</v>
      </c>
      <c r="G159" s="10" t="str">
        <f t="shared" ca="1" si="2"/>
        <v/>
      </c>
    </row>
    <row r="160" spans="1:7" x14ac:dyDescent="0.2">
      <c r="A160" s="6">
        <v>159</v>
      </c>
      <c r="B160" s="52" t="s">
        <v>135</v>
      </c>
      <c r="C160" s="52" t="s">
        <v>136</v>
      </c>
      <c r="D160" s="52" t="str">
        <f t="shared" si="14"/>
        <v>5A</v>
      </c>
      <c r="E160" s="7" t="str">
        <f t="shared" si="12"/>
        <v/>
      </c>
      <c r="F160" s="10" t="e">
        <f t="array" aca="1" ref="F160" ca="1">IF(ROWS($1:159)&lt;=COUNTA(champ),INDEX(champ,SMALL(IF(champ&lt;&gt;"",ROW(INDIRECT("1:"&amp;ROWS(champ)))),ROWS($1:159))),"")</f>
        <v>#NUM!</v>
      </c>
      <c r="G160" s="10" t="str">
        <f t="shared" ca="1" si="2"/>
        <v/>
      </c>
    </row>
    <row r="161" spans="1:7" x14ac:dyDescent="0.2">
      <c r="A161" s="6">
        <v>160</v>
      </c>
      <c r="B161" s="52" t="s">
        <v>163</v>
      </c>
      <c r="C161" s="52" t="s">
        <v>164</v>
      </c>
      <c r="D161" s="52" t="str">
        <f t="shared" si="14"/>
        <v>5A</v>
      </c>
      <c r="E161" s="7" t="str">
        <f t="shared" si="12"/>
        <v/>
      </c>
      <c r="F161" s="10" t="e">
        <f t="array" aca="1" ref="F161" ca="1">IF(ROWS($1:160)&lt;=COUNTA(champ),INDEX(champ,SMALL(IF(champ&lt;&gt;"",ROW(INDIRECT("1:"&amp;ROWS(champ)))),ROWS($1:160))),"")</f>
        <v>#NUM!</v>
      </c>
      <c r="G161" s="10" t="str">
        <f t="shared" ca="1" si="2"/>
        <v/>
      </c>
    </row>
    <row r="162" spans="1:7" x14ac:dyDescent="0.2">
      <c r="A162" s="6">
        <v>161</v>
      </c>
      <c r="B162" s="52" t="s">
        <v>257</v>
      </c>
      <c r="C162" s="52" t="s">
        <v>258</v>
      </c>
      <c r="D162" s="52" t="str">
        <f t="shared" si="14"/>
        <v>5A</v>
      </c>
      <c r="E162" s="7" t="str">
        <f t="shared" si="12"/>
        <v/>
      </c>
      <c r="F162" s="10" t="e">
        <f t="array" aca="1" ref="F162" ca="1">IF(ROWS($1:161)&lt;=COUNTA(champ),INDEX(champ,SMALL(IF(champ&lt;&gt;"",ROW(INDIRECT("1:"&amp;ROWS(champ)))),ROWS($1:161))),"")</f>
        <v>#NUM!</v>
      </c>
      <c r="G162" s="10" t="str">
        <f t="shared" ca="1" si="2"/>
        <v/>
      </c>
    </row>
    <row r="163" spans="1:7" x14ac:dyDescent="0.2">
      <c r="A163" s="6">
        <v>162</v>
      </c>
      <c r="B163" s="52" t="s">
        <v>263</v>
      </c>
      <c r="C163" s="52" t="s">
        <v>264</v>
      </c>
      <c r="D163" s="52" t="str">
        <f t="shared" si="14"/>
        <v>5A</v>
      </c>
      <c r="E163" s="7" t="str">
        <f t="shared" si="12"/>
        <v/>
      </c>
      <c r="F163" s="10" t="e">
        <f t="array" aca="1" ref="F163" ca="1">IF(ROWS($1:162)&lt;=COUNTA(champ),INDEX(champ,SMALL(IF(champ&lt;&gt;"",ROW(INDIRECT("1:"&amp;ROWS(champ)))),ROWS($1:162))),"")</f>
        <v>#NUM!</v>
      </c>
      <c r="G163" s="10" t="str">
        <f t="shared" ca="1" si="2"/>
        <v/>
      </c>
    </row>
    <row r="164" spans="1:7" x14ac:dyDescent="0.2">
      <c r="A164" s="6">
        <v>163</v>
      </c>
      <c r="B164" s="52" t="s">
        <v>281</v>
      </c>
      <c r="C164" s="52" t="s">
        <v>282</v>
      </c>
      <c r="D164" s="52" t="str">
        <f t="shared" si="14"/>
        <v>5A</v>
      </c>
      <c r="E164" s="7" t="str">
        <f t="shared" si="12"/>
        <v/>
      </c>
      <c r="F164" s="10" t="e">
        <f t="array" aca="1" ref="F164" ca="1">IF(ROWS($1:163)&lt;=COUNTA(champ),INDEX(champ,SMALL(IF(champ&lt;&gt;"",ROW(INDIRECT("1:"&amp;ROWS(champ)))),ROWS($1:163))),"")</f>
        <v>#NUM!</v>
      </c>
      <c r="G164" s="10" t="str">
        <f t="shared" ca="1" si="2"/>
        <v/>
      </c>
    </row>
    <row r="165" spans="1:7" x14ac:dyDescent="0.2">
      <c r="A165" s="6">
        <v>164</v>
      </c>
      <c r="B165" s="52" t="s">
        <v>328</v>
      </c>
      <c r="C165" s="52" t="s">
        <v>329</v>
      </c>
      <c r="D165" s="52" t="str">
        <f t="shared" si="14"/>
        <v>5A</v>
      </c>
      <c r="E165" s="7" t="str">
        <f t="shared" si="12"/>
        <v/>
      </c>
      <c r="F165" s="10" t="e">
        <f t="array" aca="1" ref="F165" ca="1">IF(ROWS($1:164)&lt;=COUNTA(champ),INDEX(champ,SMALL(IF(champ&lt;&gt;"",ROW(INDIRECT("1:"&amp;ROWS(champ)))),ROWS($1:164))),"")</f>
        <v>#NUM!</v>
      </c>
      <c r="G165" s="10" t="str">
        <f t="shared" ca="1" si="2"/>
        <v/>
      </c>
    </row>
    <row r="166" spans="1:7" x14ac:dyDescent="0.2">
      <c r="A166" s="6">
        <v>165</v>
      </c>
      <c r="B166" s="52" t="s">
        <v>342</v>
      </c>
      <c r="C166" s="52" t="s">
        <v>345</v>
      </c>
      <c r="D166" s="52" t="str">
        <f t="shared" si="14"/>
        <v>5A</v>
      </c>
      <c r="E166" s="7" t="str">
        <f t="shared" si="12"/>
        <v/>
      </c>
      <c r="F166" s="10" t="e">
        <f t="array" aca="1" ref="F166" ca="1">IF(ROWS($1:165)&lt;=COUNTA(champ),INDEX(champ,SMALL(IF(champ&lt;&gt;"",ROW(INDIRECT("1:"&amp;ROWS(champ)))),ROWS($1:165))),"")</f>
        <v>#NUM!</v>
      </c>
      <c r="G166" s="10" t="str">
        <f t="shared" ca="1" si="2"/>
        <v/>
      </c>
    </row>
    <row r="167" spans="1:7" x14ac:dyDescent="0.2">
      <c r="A167" s="6">
        <v>166</v>
      </c>
      <c r="B167" s="52" t="s">
        <v>380</v>
      </c>
      <c r="C167" s="52" t="s">
        <v>382</v>
      </c>
      <c r="D167" s="52" t="str">
        <f t="shared" si="14"/>
        <v>5A</v>
      </c>
      <c r="E167" s="7" t="str">
        <f t="shared" si="12"/>
        <v/>
      </c>
      <c r="F167" s="10" t="e">
        <f t="array" aca="1" ref="F167" ca="1">IF(ROWS($1:166)&lt;=COUNTA(champ),INDEX(champ,SMALL(IF(champ&lt;&gt;"",ROW(INDIRECT("1:"&amp;ROWS(champ)))),ROWS($1:166))),"")</f>
        <v>#NUM!</v>
      </c>
      <c r="G167" s="10" t="str">
        <f t="shared" ca="1" si="2"/>
        <v/>
      </c>
    </row>
    <row r="168" spans="1:7" x14ac:dyDescent="0.2">
      <c r="A168" s="6">
        <v>167</v>
      </c>
      <c r="B168" s="52" t="s">
        <v>434</v>
      </c>
      <c r="C168" s="52" t="s">
        <v>435</v>
      </c>
      <c r="D168" s="52" t="str">
        <f t="shared" si="14"/>
        <v>5A</v>
      </c>
      <c r="E168" s="7" t="str">
        <f t="shared" si="12"/>
        <v/>
      </c>
      <c r="F168" s="10" t="e">
        <f t="array" aca="1" ref="F168" ca="1">IF(ROWS($1:167)&lt;=COUNTA(champ),INDEX(champ,SMALL(IF(champ&lt;&gt;"",ROW(INDIRECT("1:"&amp;ROWS(champ)))),ROWS($1:167))),"")</f>
        <v>#NUM!</v>
      </c>
      <c r="G168" s="10" t="str">
        <f t="shared" ca="1" si="2"/>
        <v/>
      </c>
    </row>
    <row r="169" spans="1:7" x14ac:dyDescent="0.2">
      <c r="A169" s="6">
        <v>168</v>
      </c>
      <c r="B169" s="52" t="s">
        <v>488</v>
      </c>
      <c r="C169" s="52" t="s">
        <v>490</v>
      </c>
      <c r="D169" s="52" t="str">
        <f t="shared" si="14"/>
        <v>5A</v>
      </c>
      <c r="E169" s="7" t="str">
        <f t="shared" si="12"/>
        <v/>
      </c>
      <c r="F169" s="10" t="e">
        <f t="array" aca="1" ref="F169" ca="1">IF(ROWS($1:168)&lt;=COUNTA(champ),INDEX(champ,SMALL(IF(champ&lt;&gt;"",ROW(INDIRECT("1:"&amp;ROWS(champ)))),ROWS($1:168))),"")</f>
        <v>#NUM!</v>
      </c>
      <c r="G169" s="10" t="str">
        <f t="shared" ca="1" si="2"/>
        <v/>
      </c>
    </row>
    <row r="170" spans="1:7" x14ac:dyDescent="0.2">
      <c r="A170" s="6">
        <v>169</v>
      </c>
      <c r="B170" s="52" t="s">
        <v>495</v>
      </c>
      <c r="C170" s="52" t="s">
        <v>496</v>
      </c>
      <c r="D170" s="52" t="str">
        <f t="shared" si="14"/>
        <v>5A</v>
      </c>
      <c r="E170" s="7" t="str">
        <f t="shared" si="12"/>
        <v/>
      </c>
      <c r="F170" s="10" t="e">
        <f t="array" aca="1" ref="F170" ca="1">IF(ROWS($1:169)&lt;=COUNTA(champ),INDEX(champ,SMALL(IF(champ&lt;&gt;"",ROW(INDIRECT("1:"&amp;ROWS(champ)))),ROWS($1:169))),"")</f>
        <v>#NUM!</v>
      </c>
      <c r="G170" s="10" t="str">
        <f t="shared" ca="1" si="2"/>
        <v/>
      </c>
    </row>
    <row r="171" spans="1:7" x14ac:dyDescent="0.2">
      <c r="A171" s="6">
        <v>170</v>
      </c>
      <c r="B171" s="52" t="s">
        <v>513</v>
      </c>
      <c r="C171" s="52" t="s">
        <v>308</v>
      </c>
      <c r="D171" s="52" t="str">
        <f t="shared" si="14"/>
        <v>5A</v>
      </c>
      <c r="E171" s="7" t="str">
        <f t="shared" si="12"/>
        <v/>
      </c>
      <c r="F171" s="10" t="e">
        <f t="array" aca="1" ref="F171" ca="1">IF(ROWS($1:170)&lt;=COUNTA(champ),INDEX(champ,SMALL(IF(champ&lt;&gt;"",ROW(INDIRECT("1:"&amp;ROWS(champ)))),ROWS($1:170))),"")</f>
        <v>#NUM!</v>
      </c>
      <c r="G171" s="10" t="str">
        <f t="shared" ca="1" si="2"/>
        <v/>
      </c>
    </row>
    <row r="172" spans="1:7" x14ac:dyDescent="0.2">
      <c r="A172" s="6">
        <v>171</v>
      </c>
      <c r="B172" s="52" t="s">
        <v>524</v>
      </c>
      <c r="C172" s="52" t="s">
        <v>525</v>
      </c>
      <c r="D172" s="52" t="str">
        <f t="shared" si="14"/>
        <v>5A</v>
      </c>
      <c r="E172" s="7" t="str">
        <f t="shared" si="12"/>
        <v/>
      </c>
      <c r="F172" s="10" t="e">
        <f t="array" aca="1" ref="F172" ca="1">IF(ROWS($1:171)&lt;=COUNTA(champ),INDEX(champ,SMALL(IF(champ&lt;&gt;"",ROW(INDIRECT("1:"&amp;ROWS(champ)))),ROWS($1:171))),"")</f>
        <v>#NUM!</v>
      </c>
      <c r="G172" s="10" t="str">
        <f t="shared" ca="1" si="2"/>
        <v/>
      </c>
    </row>
    <row r="173" spans="1:7" x14ac:dyDescent="0.2">
      <c r="A173" s="6">
        <v>172</v>
      </c>
      <c r="B173" s="52" t="s">
        <v>541</v>
      </c>
      <c r="C173" s="52" t="s">
        <v>542</v>
      </c>
      <c r="D173" s="52" t="str">
        <f t="shared" si="14"/>
        <v>5A</v>
      </c>
      <c r="E173" s="7" t="str">
        <f t="shared" si="12"/>
        <v/>
      </c>
      <c r="F173" s="10" t="e">
        <f t="array" aca="1" ref="F173" ca="1">IF(ROWS($1:172)&lt;=COUNTA(champ),INDEX(champ,SMALL(IF(champ&lt;&gt;"",ROW(INDIRECT("1:"&amp;ROWS(champ)))),ROWS($1:172))),"")</f>
        <v>#NUM!</v>
      </c>
      <c r="G173" s="10" t="str">
        <f t="shared" ca="1" si="2"/>
        <v/>
      </c>
    </row>
    <row r="174" spans="1:7" x14ac:dyDescent="0.2">
      <c r="A174" s="6">
        <v>173</v>
      </c>
      <c r="B174" s="52" t="s">
        <v>555</v>
      </c>
      <c r="C174" s="52" t="s">
        <v>86</v>
      </c>
      <c r="D174" s="52" t="str">
        <f t="shared" si="14"/>
        <v>5A</v>
      </c>
      <c r="E174" s="7" t="str">
        <f t="shared" si="12"/>
        <v/>
      </c>
      <c r="F174" s="10" t="e">
        <f t="array" aca="1" ref="F174" ca="1">IF(ROWS($1:173)&lt;=COUNTA(champ),INDEX(champ,SMALL(IF(champ&lt;&gt;"",ROW(INDIRECT("1:"&amp;ROWS(champ)))),ROWS($1:173))),"")</f>
        <v>#NUM!</v>
      </c>
      <c r="G174" s="10" t="str">
        <f t="shared" ca="1" si="2"/>
        <v/>
      </c>
    </row>
    <row r="175" spans="1:7" x14ac:dyDescent="0.2">
      <c r="A175" s="6">
        <v>174</v>
      </c>
      <c r="B175" s="52" t="s">
        <v>579</v>
      </c>
      <c r="C175" s="52" t="s">
        <v>581</v>
      </c>
      <c r="D175" s="52" t="str">
        <f t="shared" si="14"/>
        <v>5A</v>
      </c>
      <c r="E175" s="7" t="str">
        <f t="shared" si="12"/>
        <v/>
      </c>
      <c r="F175" s="10" t="e">
        <f t="array" aca="1" ref="F175" ca="1">IF(ROWS($1:174)&lt;=COUNTA(champ),INDEX(champ,SMALL(IF(champ&lt;&gt;"",ROW(INDIRECT("1:"&amp;ROWS(champ)))),ROWS($1:174))),"")</f>
        <v>#NUM!</v>
      </c>
      <c r="G175" s="10" t="str">
        <f t="shared" ca="1" si="2"/>
        <v/>
      </c>
    </row>
    <row r="176" spans="1:7" x14ac:dyDescent="0.2">
      <c r="A176" s="6">
        <v>175</v>
      </c>
      <c r="B176" s="52" t="s">
        <v>589</v>
      </c>
      <c r="C176" s="52" t="s">
        <v>591</v>
      </c>
      <c r="D176" s="52" t="str">
        <f t="shared" si="14"/>
        <v>5A</v>
      </c>
      <c r="E176" s="7" t="str">
        <f t="shared" si="12"/>
        <v/>
      </c>
      <c r="F176" s="10" t="e">
        <f t="array" aca="1" ref="F176" ca="1">IF(ROWS($1:175)&lt;=COUNTA(champ),INDEX(champ,SMALL(IF(champ&lt;&gt;"",ROW(INDIRECT("1:"&amp;ROWS(champ)))),ROWS($1:175))),"")</f>
        <v>#NUM!</v>
      </c>
      <c r="G176" s="10" t="str">
        <f t="shared" ca="1" si="2"/>
        <v/>
      </c>
    </row>
    <row r="177" spans="1:7" x14ac:dyDescent="0.2">
      <c r="A177" s="6">
        <v>176</v>
      </c>
      <c r="B177" s="52" t="s">
        <v>642</v>
      </c>
      <c r="C177" s="52" t="s">
        <v>643</v>
      </c>
      <c r="D177" s="52" t="str">
        <f t="shared" si="14"/>
        <v>5A</v>
      </c>
      <c r="E177" s="7" t="str">
        <f t="shared" si="12"/>
        <v/>
      </c>
      <c r="F177" s="10" t="e">
        <f t="array" aca="1" ref="F177" ca="1">IF(ROWS($1:176)&lt;=COUNTA(champ),INDEX(champ,SMALL(IF(champ&lt;&gt;"",ROW(INDIRECT("1:"&amp;ROWS(champ)))),ROWS($1:176))),"")</f>
        <v>#NUM!</v>
      </c>
      <c r="G177" s="10" t="str">
        <f t="shared" ca="1" si="2"/>
        <v/>
      </c>
    </row>
    <row r="178" spans="1:7" x14ac:dyDescent="0.2">
      <c r="A178" s="6">
        <v>177</v>
      </c>
      <c r="B178" s="52" t="s">
        <v>664</v>
      </c>
      <c r="C178" s="52" t="s">
        <v>666</v>
      </c>
      <c r="D178" s="52" t="str">
        <f t="shared" si="14"/>
        <v>5A</v>
      </c>
      <c r="E178" s="7" t="str">
        <f t="shared" si="12"/>
        <v/>
      </c>
      <c r="F178" s="10" t="e">
        <f t="array" aca="1" ref="F178" ca="1">IF(ROWS($1:177)&lt;=COUNTA(champ),INDEX(champ,SMALL(IF(champ&lt;&gt;"",ROW(INDIRECT("1:"&amp;ROWS(champ)))),ROWS($1:177))),"")</f>
        <v>#NUM!</v>
      </c>
      <c r="G178" s="10" t="str">
        <f t="shared" ca="1" si="2"/>
        <v/>
      </c>
    </row>
    <row r="179" spans="1:7" x14ac:dyDescent="0.2">
      <c r="A179" s="6">
        <v>178</v>
      </c>
      <c r="B179" s="52" t="s">
        <v>664</v>
      </c>
      <c r="C179" s="52" t="s">
        <v>667</v>
      </c>
      <c r="D179" s="52" t="str">
        <f t="shared" si="14"/>
        <v>5A</v>
      </c>
      <c r="E179" s="7" t="str">
        <f t="shared" si="12"/>
        <v/>
      </c>
      <c r="F179" s="10" t="e">
        <f t="array" aca="1" ref="F179" ca="1">IF(ROWS($1:178)&lt;=COUNTA(champ),INDEX(champ,SMALL(IF(champ&lt;&gt;"",ROW(INDIRECT("1:"&amp;ROWS(champ)))),ROWS($1:178))),"")</f>
        <v>#NUM!</v>
      </c>
      <c r="G179" s="10" t="str">
        <f t="shared" ca="1" si="2"/>
        <v/>
      </c>
    </row>
    <row r="180" spans="1:7" x14ac:dyDescent="0.2">
      <c r="A180" s="6">
        <v>179</v>
      </c>
      <c r="B180" s="52" t="s">
        <v>670</v>
      </c>
      <c r="C180" s="52" t="s">
        <v>672</v>
      </c>
      <c r="D180" s="52" t="str">
        <f t="shared" si="14"/>
        <v>5A</v>
      </c>
      <c r="E180" s="7" t="str">
        <f t="shared" si="12"/>
        <v/>
      </c>
      <c r="F180" s="10" t="e">
        <f t="array" aca="1" ref="F180" ca="1">IF(ROWS($1:179)&lt;=COUNTA(champ),INDEX(champ,SMALL(IF(champ&lt;&gt;"",ROW(INDIRECT("1:"&amp;ROWS(champ)))),ROWS($1:179))),"")</f>
        <v>#NUM!</v>
      </c>
      <c r="G180" s="10" t="str">
        <f t="shared" ca="1" si="2"/>
        <v/>
      </c>
    </row>
    <row r="181" spans="1:7" x14ac:dyDescent="0.2">
      <c r="A181" s="6">
        <v>180</v>
      </c>
      <c r="B181" s="52" t="s">
        <v>81</v>
      </c>
      <c r="C181" s="52" t="s">
        <v>85</v>
      </c>
      <c r="D181" s="52" t="str">
        <f t="shared" ref="D181:D194" si="15">"4SEGPA"</f>
        <v>4SEGPA</v>
      </c>
      <c r="E181" s="7" t="str">
        <f t="shared" si="12"/>
        <v>4SEGPA</v>
      </c>
      <c r="F181" s="10" t="e">
        <f t="array" aca="1" ref="F181" ca="1">IF(ROWS($1:180)&lt;=COUNTA(champ),INDEX(champ,SMALL(IF(champ&lt;&gt;"",ROW(INDIRECT("1:"&amp;ROWS(champ)))),ROWS($1:180))),"")</f>
        <v>#NUM!</v>
      </c>
      <c r="G181" s="10" t="str">
        <f t="shared" ca="1" si="2"/>
        <v/>
      </c>
    </row>
    <row r="182" spans="1:7" x14ac:dyDescent="0.2">
      <c r="A182" s="6">
        <v>181</v>
      </c>
      <c r="B182" s="52" t="s">
        <v>116</v>
      </c>
      <c r="C182" s="52" t="s">
        <v>117</v>
      </c>
      <c r="D182" s="52" t="str">
        <f t="shared" si="15"/>
        <v>4SEGPA</v>
      </c>
      <c r="E182" s="7" t="str">
        <f t="shared" si="12"/>
        <v/>
      </c>
      <c r="F182" s="10" t="e">
        <f t="array" aca="1" ref="F182" ca="1">IF(ROWS($1:181)&lt;=COUNTA(champ),INDEX(champ,SMALL(IF(champ&lt;&gt;"",ROW(INDIRECT("1:"&amp;ROWS(champ)))),ROWS($1:181))),"")</f>
        <v>#NUM!</v>
      </c>
      <c r="G182" s="10" t="str">
        <f t="shared" ca="1" si="2"/>
        <v/>
      </c>
    </row>
    <row r="183" spans="1:7" x14ac:dyDescent="0.2">
      <c r="A183" s="6">
        <v>182</v>
      </c>
      <c r="B183" s="52" t="s">
        <v>140</v>
      </c>
      <c r="C183" s="52" t="s">
        <v>142</v>
      </c>
      <c r="D183" s="52" t="str">
        <f t="shared" si="15"/>
        <v>4SEGPA</v>
      </c>
      <c r="E183" s="7" t="str">
        <f t="shared" si="12"/>
        <v/>
      </c>
      <c r="F183" s="10" t="e">
        <f t="array" aca="1" ref="F183" ca="1">IF(ROWS($1:182)&lt;=COUNTA(champ),INDEX(champ,SMALL(IF(champ&lt;&gt;"",ROW(INDIRECT("1:"&amp;ROWS(champ)))),ROWS($1:182))),"")</f>
        <v>#NUM!</v>
      </c>
      <c r="G183" s="10" t="str">
        <f t="shared" ca="1" si="2"/>
        <v/>
      </c>
    </row>
    <row r="184" spans="1:7" x14ac:dyDescent="0.2">
      <c r="A184" s="6">
        <v>183</v>
      </c>
      <c r="B184" s="52" t="s">
        <v>165</v>
      </c>
      <c r="C184" s="52" t="s">
        <v>166</v>
      </c>
      <c r="D184" s="52" t="str">
        <f t="shared" si="15"/>
        <v>4SEGPA</v>
      </c>
      <c r="E184" s="7" t="str">
        <f t="shared" si="12"/>
        <v/>
      </c>
      <c r="F184" s="10" t="e">
        <f t="array" aca="1" ref="F184" ca="1">IF(ROWS($1:183)&lt;=COUNTA(champ),INDEX(champ,SMALL(IF(champ&lt;&gt;"",ROW(INDIRECT("1:"&amp;ROWS(champ)))),ROWS($1:183))),"")</f>
        <v>#NUM!</v>
      </c>
      <c r="G184" s="10" t="str">
        <f t="shared" ca="1" si="2"/>
        <v/>
      </c>
    </row>
    <row r="185" spans="1:7" x14ac:dyDescent="0.2">
      <c r="A185" s="6">
        <v>184</v>
      </c>
      <c r="B185" s="52" t="s">
        <v>169</v>
      </c>
      <c r="C185" s="52" t="s">
        <v>172</v>
      </c>
      <c r="D185" s="52" t="str">
        <f t="shared" si="15"/>
        <v>4SEGPA</v>
      </c>
      <c r="E185" s="7" t="str">
        <f t="shared" si="12"/>
        <v/>
      </c>
      <c r="F185" s="10" t="e">
        <f t="array" aca="1" ref="F185" ca="1">IF(ROWS($1:184)&lt;=COUNTA(champ),INDEX(champ,SMALL(IF(champ&lt;&gt;"",ROW(INDIRECT("1:"&amp;ROWS(champ)))),ROWS($1:184))),"")</f>
        <v>#NUM!</v>
      </c>
      <c r="G185" s="10" t="str">
        <f t="shared" ca="1" si="2"/>
        <v/>
      </c>
    </row>
    <row r="186" spans="1:7" x14ac:dyDescent="0.2">
      <c r="A186" s="6">
        <v>185</v>
      </c>
      <c r="B186" s="52" t="s">
        <v>221</v>
      </c>
      <c r="C186" s="52" t="s">
        <v>224</v>
      </c>
      <c r="D186" s="52" t="str">
        <f t="shared" si="15"/>
        <v>4SEGPA</v>
      </c>
      <c r="E186" s="7" t="str">
        <f t="shared" si="12"/>
        <v/>
      </c>
      <c r="F186" s="10" t="e">
        <f t="array" aca="1" ref="F186" ca="1">IF(ROWS($1:185)&lt;=COUNTA(champ),INDEX(champ,SMALL(IF(champ&lt;&gt;"",ROW(INDIRECT("1:"&amp;ROWS(champ)))),ROWS($1:185))),"")</f>
        <v>#NUM!</v>
      </c>
      <c r="G186" s="10" t="str">
        <f t="shared" ca="1" si="2"/>
        <v/>
      </c>
    </row>
    <row r="187" spans="1:7" x14ac:dyDescent="0.2">
      <c r="A187" s="6">
        <v>186</v>
      </c>
      <c r="B187" s="52" t="s">
        <v>238</v>
      </c>
      <c r="C187" s="52" t="s">
        <v>240</v>
      </c>
      <c r="D187" s="52" t="str">
        <f t="shared" si="15"/>
        <v>4SEGPA</v>
      </c>
      <c r="E187" s="7" t="str">
        <f t="shared" si="12"/>
        <v/>
      </c>
      <c r="F187" s="10" t="e">
        <f t="array" aca="1" ref="F187" ca="1">IF(ROWS($1:186)&lt;=COUNTA(champ),INDEX(champ,SMALL(IF(champ&lt;&gt;"",ROW(INDIRECT("1:"&amp;ROWS(champ)))),ROWS($1:186))),"")</f>
        <v>#NUM!</v>
      </c>
      <c r="G187" s="10" t="str">
        <f t="shared" ca="1" si="2"/>
        <v/>
      </c>
    </row>
    <row r="188" spans="1:7" x14ac:dyDescent="0.2">
      <c r="A188" s="6">
        <v>187</v>
      </c>
      <c r="B188" s="52" t="s">
        <v>274</v>
      </c>
      <c r="C188" s="52" t="s">
        <v>275</v>
      </c>
      <c r="D188" s="52" t="str">
        <f t="shared" si="15"/>
        <v>4SEGPA</v>
      </c>
      <c r="E188" s="7" t="str">
        <f t="shared" si="12"/>
        <v/>
      </c>
      <c r="F188" s="10" t="e">
        <f t="array" aca="1" ref="F188" ca="1">IF(ROWS($1:187)&lt;=COUNTA(champ),INDEX(champ,SMALL(IF(champ&lt;&gt;"",ROW(INDIRECT("1:"&amp;ROWS(champ)))),ROWS($1:187))),"")</f>
        <v>#NUM!</v>
      </c>
      <c r="G188" s="10" t="str">
        <f t="shared" ca="1" si="2"/>
        <v/>
      </c>
    </row>
    <row r="189" spans="1:7" x14ac:dyDescent="0.2">
      <c r="A189" s="6">
        <v>188</v>
      </c>
      <c r="B189" s="52" t="s">
        <v>444</v>
      </c>
      <c r="C189" s="52" t="s">
        <v>206</v>
      </c>
      <c r="D189" s="52" t="str">
        <f t="shared" si="15"/>
        <v>4SEGPA</v>
      </c>
      <c r="E189" s="7" t="str">
        <f t="shared" si="12"/>
        <v/>
      </c>
      <c r="F189" s="10" t="e">
        <f t="array" aca="1" ref="F189" ca="1">IF(ROWS($1:188)&lt;=COUNTA(champ),INDEX(champ,SMALL(IF(champ&lt;&gt;"",ROW(INDIRECT("1:"&amp;ROWS(champ)))),ROWS($1:188))),"")</f>
        <v>#NUM!</v>
      </c>
      <c r="G189" s="10" t="str">
        <f t="shared" ca="1" si="2"/>
        <v/>
      </c>
    </row>
    <row r="190" spans="1:7" x14ac:dyDescent="0.2">
      <c r="A190" s="6">
        <v>189</v>
      </c>
      <c r="B190" s="52" t="s">
        <v>472</v>
      </c>
      <c r="C190" s="52" t="s">
        <v>474</v>
      </c>
      <c r="D190" s="52" t="str">
        <f t="shared" si="15"/>
        <v>4SEGPA</v>
      </c>
      <c r="E190" s="7" t="str">
        <f t="shared" si="12"/>
        <v/>
      </c>
      <c r="F190" s="10" t="e">
        <f t="array" aca="1" ref="F190" ca="1">IF(ROWS($1:189)&lt;=COUNTA(champ),INDEX(champ,SMALL(IF(champ&lt;&gt;"",ROW(INDIRECT("1:"&amp;ROWS(champ)))),ROWS($1:189))),"")</f>
        <v>#NUM!</v>
      </c>
      <c r="G190" s="10" t="str">
        <f t="shared" ca="1" si="2"/>
        <v/>
      </c>
    </row>
    <row r="191" spans="1:7" x14ac:dyDescent="0.2">
      <c r="A191" s="6">
        <v>190</v>
      </c>
      <c r="B191" s="52" t="s">
        <v>508</v>
      </c>
      <c r="C191" s="52" t="s">
        <v>509</v>
      </c>
      <c r="D191" s="52" t="str">
        <f t="shared" si="15"/>
        <v>4SEGPA</v>
      </c>
      <c r="E191" s="7" t="str">
        <f t="shared" si="12"/>
        <v/>
      </c>
      <c r="F191" s="10" t="e">
        <f t="array" aca="1" ref="F191" ca="1">IF(ROWS($1:190)&lt;=COUNTA(champ),INDEX(champ,SMALL(IF(champ&lt;&gt;"",ROW(INDIRECT("1:"&amp;ROWS(champ)))),ROWS($1:190))),"")</f>
        <v>#NUM!</v>
      </c>
      <c r="G191" s="10" t="str">
        <f t="shared" ca="1" si="2"/>
        <v/>
      </c>
    </row>
    <row r="192" spans="1:7" x14ac:dyDescent="0.2">
      <c r="A192" s="6">
        <v>191</v>
      </c>
      <c r="B192" s="52" t="s">
        <v>522</v>
      </c>
      <c r="C192" s="52" t="s">
        <v>523</v>
      </c>
      <c r="D192" s="52" t="str">
        <f t="shared" si="15"/>
        <v>4SEGPA</v>
      </c>
      <c r="E192" s="7" t="str">
        <f t="shared" si="12"/>
        <v/>
      </c>
      <c r="F192" s="10" t="e">
        <f t="array" aca="1" ref="F192" ca="1">IF(ROWS($1:191)&lt;=COUNTA(champ),INDEX(champ,SMALL(IF(champ&lt;&gt;"",ROW(INDIRECT("1:"&amp;ROWS(champ)))),ROWS($1:191))),"")</f>
        <v>#NUM!</v>
      </c>
      <c r="G192" s="10" t="str">
        <f t="shared" ca="1" si="2"/>
        <v/>
      </c>
    </row>
    <row r="193" spans="1:7" x14ac:dyDescent="0.2">
      <c r="A193" s="6">
        <v>192</v>
      </c>
      <c r="B193" s="52" t="s">
        <v>617</v>
      </c>
      <c r="C193" s="52" t="s">
        <v>619</v>
      </c>
      <c r="D193" s="52" t="str">
        <f t="shared" si="15"/>
        <v>4SEGPA</v>
      </c>
      <c r="E193" s="7" t="str">
        <f t="shared" si="12"/>
        <v/>
      </c>
      <c r="F193" s="10" t="e">
        <f t="array" aca="1" ref="F193" ca="1">IF(ROWS($1:192)&lt;=COUNTA(champ),INDEX(champ,SMALL(IF(champ&lt;&gt;"",ROW(INDIRECT("1:"&amp;ROWS(champ)))),ROWS($1:192))),"")</f>
        <v>#NUM!</v>
      </c>
      <c r="G193" s="10" t="str">
        <f t="shared" ca="1" si="2"/>
        <v/>
      </c>
    </row>
    <row r="194" spans="1:7" x14ac:dyDescent="0.2">
      <c r="A194" s="6">
        <v>193</v>
      </c>
      <c r="B194" s="52" t="s">
        <v>651</v>
      </c>
      <c r="C194" s="52" t="s">
        <v>653</v>
      </c>
      <c r="D194" s="52" t="str">
        <f t="shared" si="15"/>
        <v>4SEGPA</v>
      </c>
      <c r="E194" s="7" t="str">
        <f t="shared" si="12"/>
        <v/>
      </c>
      <c r="F194" s="10" t="e">
        <f t="array" aca="1" ref="F194" ca="1">IF(ROWS($1:193)&lt;=COUNTA(champ),INDEX(champ,SMALL(IF(champ&lt;&gt;"",ROW(INDIRECT("1:"&amp;ROWS(champ)))),ROWS($1:193))),"")</f>
        <v>#NUM!</v>
      </c>
      <c r="G194" s="10" t="str">
        <f t="shared" ca="1" si="2"/>
        <v/>
      </c>
    </row>
    <row r="195" spans="1:7" x14ac:dyDescent="0.2">
      <c r="A195" s="6">
        <v>194</v>
      </c>
      <c r="B195" s="52" t="s">
        <v>89</v>
      </c>
      <c r="C195" s="52" t="s">
        <v>90</v>
      </c>
      <c r="D195" s="52" t="str">
        <f t="shared" ref="D195:D217" si="16">"4D"</f>
        <v>4D</v>
      </c>
      <c r="E195" s="7" t="str">
        <f t="shared" si="12"/>
        <v>4D</v>
      </c>
      <c r="F195" s="10" t="e">
        <f t="array" aca="1" ref="F195" ca="1">IF(ROWS($1:194)&lt;=COUNTA(champ),INDEX(champ,SMALL(IF(champ&lt;&gt;"",ROW(INDIRECT("1:"&amp;ROWS(champ)))),ROWS($1:194))),"")</f>
        <v>#NUM!</v>
      </c>
      <c r="G195" s="10" t="str">
        <f t="shared" ca="1" si="2"/>
        <v/>
      </c>
    </row>
    <row r="196" spans="1:7" x14ac:dyDescent="0.2">
      <c r="A196" s="6">
        <v>195</v>
      </c>
      <c r="B196" s="52" t="s">
        <v>106</v>
      </c>
      <c r="C196" s="52" t="s">
        <v>107</v>
      </c>
      <c r="D196" s="52" t="str">
        <f t="shared" si="16"/>
        <v>4D</v>
      </c>
      <c r="E196" s="7" t="str">
        <f t="shared" ref="E196:E259" si="17">IF(OR(D196=D195,D196=""),"",D196)</f>
        <v/>
      </c>
      <c r="F196" s="10" t="e">
        <f t="array" aca="1" ref="F196" ca="1">IF(ROWS($1:195)&lt;=COUNTA(champ),INDEX(champ,SMALL(IF(champ&lt;&gt;"",ROW(INDIRECT("1:"&amp;ROWS(champ)))),ROWS($1:195))),"")</f>
        <v>#NUM!</v>
      </c>
      <c r="G196" s="10" t="str">
        <f t="shared" ca="1" si="2"/>
        <v/>
      </c>
    </row>
    <row r="197" spans="1:7" x14ac:dyDescent="0.2">
      <c r="A197" s="6">
        <v>196</v>
      </c>
      <c r="B197" s="52" t="s">
        <v>112</v>
      </c>
      <c r="C197" s="52" t="s">
        <v>113</v>
      </c>
      <c r="D197" s="52" t="str">
        <f t="shared" si="16"/>
        <v>4D</v>
      </c>
      <c r="E197" s="7" t="str">
        <f t="shared" si="17"/>
        <v/>
      </c>
      <c r="F197" s="10" t="e">
        <f t="array" aca="1" ref="F197" ca="1">IF(ROWS($1:196)&lt;=COUNTA(champ),INDEX(champ,SMALL(IF(champ&lt;&gt;"",ROW(INDIRECT("1:"&amp;ROWS(champ)))),ROWS($1:196))),"")</f>
        <v>#NUM!</v>
      </c>
      <c r="G197" s="10" t="str">
        <f t="shared" ca="1" si="2"/>
        <v/>
      </c>
    </row>
    <row r="198" spans="1:7" x14ac:dyDescent="0.2">
      <c r="A198" s="6">
        <v>197</v>
      </c>
      <c r="B198" s="52" t="s">
        <v>127</v>
      </c>
      <c r="C198" s="52" t="s">
        <v>128</v>
      </c>
      <c r="D198" s="52" t="str">
        <f t="shared" si="16"/>
        <v>4D</v>
      </c>
      <c r="E198" s="7" t="str">
        <f t="shared" si="17"/>
        <v/>
      </c>
      <c r="F198" s="10" t="e">
        <f t="array" aca="1" ref="F198" ca="1">IF(ROWS($1:197)&lt;=COUNTA(champ),INDEX(champ,SMALL(IF(champ&lt;&gt;"",ROW(INDIRECT("1:"&amp;ROWS(champ)))),ROWS($1:197))),"")</f>
        <v>#NUM!</v>
      </c>
      <c r="G198" s="10" t="str">
        <f t="shared" ca="1" si="2"/>
        <v/>
      </c>
    </row>
    <row r="199" spans="1:7" x14ac:dyDescent="0.2">
      <c r="A199" s="6">
        <v>198</v>
      </c>
      <c r="B199" s="52" t="s">
        <v>167</v>
      </c>
      <c r="C199" s="52" t="s">
        <v>168</v>
      </c>
      <c r="D199" s="52" t="str">
        <f t="shared" si="16"/>
        <v>4D</v>
      </c>
      <c r="E199" s="7" t="str">
        <f t="shared" si="17"/>
        <v/>
      </c>
      <c r="F199" s="10" t="e">
        <f t="array" aca="1" ref="F199" ca="1">IF(ROWS($1:198)&lt;=COUNTA(champ),INDEX(champ,SMALL(IF(champ&lt;&gt;"",ROW(INDIRECT("1:"&amp;ROWS(champ)))),ROWS($1:198))),"")</f>
        <v>#NUM!</v>
      </c>
      <c r="G199" s="10" t="str">
        <f t="shared" ca="1" si="2"/>
        <v/>
      </c>
    </row>
    <row r="200" spans="1:7" x14ac:dyDescent="0.2">
      <c r="A200" s="6">
        <v>199</v>
      </c>
      <c r="B200" s="52" t="s">
        <v>198</v>
      </c>
      <c r="C200" s="52" t="s">
        <v>117</v>
      </c>
      <c r="D200" s="52" t="str">
        <f t="shared" si="16"/>
        <v>4D</v>
      </c>
      <c r="E200" s="7" t="str">
        <f t="shared" si="17"/>
        <v/>
      </c>
      <c r="F200" s="10" t="e">
        <f t="array" aca="1" ref="F200" ca="1">IF(ROWS($1:199)&lt;=COUNTA(champ),INDEX(champ,SMALL(IF(champ&lt;&gt;"",ROW(INDIRECT("1:"&amp;ROWS(champ)))),ROWS($1:199))),"")</f>
        <v>#NUM!</v>
      </c>
      <c r="G200" s="10" t="str">
        <f t="shared" ca="1" si="2"/>
        <v/>
      </c>
    </row>
    <row r="201" spans="1:7" x14ac:dyDescent="0.2">
      <c r="A201" s="6">
        <v>200</v>
      </c>
      <c r="B201" s="52" t="s">
        <v>221</v>
      </c>
      <c r="C201" s="52" t="s">
        <v>223</v>
      </c>
      <c r="D201" s="52" t="str">
        <f t="shared" si="16"/>
        <v>4D</v>
      </c>
      <c r="E201" s="7" t="str">
        <f t="shared" si="17"/>
        <v/>
      </c>
      <c r="F201" s="10" t="e">
        <f t="array" aca="1" ref="F201" ca="1">IF(ROWS($1:200)&lt;=COUNTA(champ),INDEX(champ,SMALL(IF(champ&lt;&gt;"",ROW(INDIRECT("1:"&amp;ROWS(champ)))),ROWS($1:200))),"")</f>
        <v>#NUM!</v>
      </c>
      <c r="G201" s="10" t="str">
        <f t="shared" ca="1" si="2"/>
        <v/>
      </c>
    </row>
    <row r="202" spans="1:7" x14ac:dyDescent="0.2">
      <c r="A202" s="6">
        <v>201</v>
      </c>
      <c r="B202" s="52" t="s">
        <v>283</v>
      </c>
      <c r="C202" s="52" t="s">
        <v>284</v>
      </c>
      <c r="D202" s="52" t="str">
        <f t="shared" si="16"/>
        <v>4D</v>
      </c>
      <c r="E202" s="7" t="str">
        <f t="shared" si="17"/>
        <v/>
      </c>
      <c r="F202" s="10" t="e">
        <f t="array" aca="1" ref="F202" ca="1">IF(ROWS($1:201)&lt;=COUNTA(champ),INDEX(champ,SMALL(IF(champ&lt;&gt;"",ROW(INDIRECT("1:"&amp;ROWS(champ)))),ROWS($1:201))),"")</f>
        <v>#NUM!</v>
      </c>
      <c r="G202" s="10" t="str">
        <f t="shared" ca="1" si="2"/>
        <v/>
      </c>
    </row>
    <row r="203" spans="1:7" x14ac:dyDescent="0.2">
      <c r="A203" s="6">
        <v>202</v>
      </c>
      <c r="B203" s="52" t="s">
        <v>384</v>
      </c>
      <c r="C203" s="52" t="s">
        <v>80</v>
      </c>
      <c r="D203" s="52" t="str">
        <f t="shared" si="16"/>
        <v>4D</v>
      </c>
      <c r="E203" s="7" t="str">
        <f t="shared" si="17"/>
        <v/>
      </c>
      <c r="F203" s="10" t="e">
        <f t="array" aca="1" ref="F203" ca="1">IF(ROWS($1:202)&lt;=COUNTA(champ),INDEX(champ,SMALL(IF(champ&lt;&gt;"",ROW(INDIRECT("1:"&amp;ROWS(champ)))),ROWS($1:202))),"")</f>
        <v>#NUM!</v>
      </c>
      <c r="G203" s="10" t="str">
        <f t="shared" ca="1" si="2"/>
        <v/>
      </c>
    </row>
    <row r="204" spans="1:7" x14ac:dyDescent="0.2">
      <c r="A204" s="6">
        <v>203</v>
      </c>
      <c r="B204" s="52" t="s">
        <v>391</v>
      </c>
      <c r="C204" s="52" t="s">
        <v>392</v>
      </c>
      <c r="D204" s="52" t="str">
        <f t="shared" si="16"/>
        <v>4D</v>
      </c>
      <c r="E204" s="7" t="str">
        <f t="shared" si="17"/>
        <v/>
      </c>
      <c r="F204" s="10" t="e">
        <f t="array" aca="1" ref="F204" ca="1">IF(ROWS($1:203)&lt;=COUNTA(champ),INDEX(champ,SMALL(IF(champ&lt;&gt;"",ROW(INDIRECT("1:"&amp;ROWS(champ)))),ROWS($1:203))),"")</f>
        <v>#NUM!</v>
      </c>
      <c r="G204" s="10" t="str">
        <f t="shared" ca="1" si="2"/>
        <v/>
      </c>
    </row>
    <row r="205" spans="1:7" x14ac:dyDescent="0.2">
      <c r="A205" s="6">
        <v>204</v>
      </c>
      <c r="B205" s="52" t="s">
        <v>456</v>
      </c>
      <c r="C205" s="52" t="s">
        <v>458</v>
      </c>
      <c r="D205" s="52" t="str">
        <f t="shared" si="16"/>
        <v>4D</v>
      </c>
      <c r="E205" s="7" t="str">
        <f t="shared" si="17"/>
        <v/>
      </c>
      <c r="F205" s="10" t="e">
        <f t="array" aca="1" ref="F205" ca="1">IF(ROWS($1:204)&lt;=COUNTA(champ),INDEX(champ,SMALL(IF(champ&lt;&gt;"",ROW(INDIRECT("1:"&amp;ROWS(champ)))),ROWS($1:204))),"")</f>
        <v>#NUM!</v>
      </c>
      <c r="G205" s="10" t="str">
        <f t="shared" ca="1" si="2"/>
        <v/>
      </c>
    </row>
    <row r="206" spans="1:7" x14ac:dyDescent="0.2">
      <c r="A206" s="6">
        <v>205</v>
      </c>
      <c r="B206" s="52" t="s">
        <v>501</v>
      </c>
      <c r="C206" s="52" t="s">
        <v>503</v>
      </c>
      <c r="D206" s="52" t="str">
        <f t="shared" si="16"/>
        <v>4D</v>
      </c>
      <c r="E206" s="7" t="str">
        <f t="shared" si="17"/>
        <v/>
      </c>
      <c r="F206" s="10" t="e">
        <f t="array" aca="1" ref="F206" ca="1">IF(ROWS($1:205)&lt;=COUNTA(champ),INDEX(champ,SMALL(IF(champ&lt;&gt;"",ROW(INDIRECT("1:"&amp;ROWS(champ)))),ROWS($1:205))),"")</f>
        <v>#NUM!</v>
      </c>
      <c r="G206" s="10" t="str">
        <f t="shared" ca="1" si="2"/>
        <v/>
      </c>
    </row>
    <row r="207" spans="1:7" x14ac:dyDescent="0.2">
      <c r="A207" s="6">
        <v>206</v>
      </c>
      <c r="B207" s="52" t="s">
        <v>548</v>
      </c>
      <c r="C207" s="52" t="s">
        <v>549</v>
      </c>
      <c r="D207" s="52" t="str">
        <f t="shared" si="16"/>
        <v>4D</v>
      </c>
      <c r="E207" s="7" t="str">
        <f t="shared" si="17"/>
        <v/>
      </c>
      <c r="F207" s="10" t="e">
        <f t="array" aca="1" ref="F207" ca="1">IF(ROWS($1:206)&lt;=COUNTA(champ),INDEX(champ,SMALL(IF(champ&lt;&gt;"",ROW(INDIRECT("1:"&amp;ROWS(champ)))),ROWS($1:206))),"")</f>
        <v>#NUM!</v>
      </c>
      <c r="G207" s="10" t="str">
        <f t="shared" ca="1" si="2"/>
        <v/>
      </c>
    </row>
    <row r="208" spans="1:7" x14ac:dyDescent="0.2">
      <c r="A208" s="6">
        <v>207</v>
      </c>
      <c r="B208" s="52" t="s">
        <v>553</v>
      </c>
      <c r="C208" s="52" t="s">
        <v>554</v>
      </c>
      <c r="D208" s="52" t="str">
        <f t="shared" si="16"/>
        <v>4D</v>
      </c>
      <c r="E208" s="7" t="str">
        <f t="shared" si="17"/>
        <v/>
      </c>
      <c r="F208" s="10" t="e">
        <f t="array" aca="1" ref="F208" ca="1">IF(ROWS($1:207)&lt;=COUNTA(champ),INDEX(champ,SMALL(IF(champ&lt;&gt;"",ROW(INDIRECT("1:"&amp;ROWS(champ)))),ROWS($1:207))),"")</f>
        <v>#NUM!</v>
      </c>
      <c r="G208" s="10" t="str">
        <f t="shared" ca="1" si="2"/>
        <v/>
      </c>
    </row>
    <row r="209" spans="1:7" x14ac:dyDescent="0.2">
      <c r="A209" s="6">
        <v>208</v>
      </c>
      <c r="B209" s="52" t="s">
        <v>560</v>
      </c>
      <c r="C209" s="52" t="s">
        <v>561</v>
      </c>
      <c r="D209" s="52" t="str">
        <f t="shared" si="16"/>
        <v>4D</v>
      </c>
      <c r="E209" s="7" t="str">
        <f t="shared" si="17"/>
        <v/>
      </c>
      <c r="F209" s="10" t="e">
        <f t="array" aca="1" ref="F209" ca="1">IF(ROWS($1:208)&lt;=COUNTA(champ),INDEX(champ,SMALL(IF(champ&lt;&gt;"",ROW(INDIRECT("1:"&amp;ROWS(champ)))),ROWS($1:208))),"")</f>
        <v>#NUM!</v>
      </c>
      <c r="G209" s="10" t="str">
        <f t="shared" ca="1" si="2"/>
        <v/>
      </c>
    </row>
    <row r="210" spans="1:7" x14ac:dyDescent="0.2">
      <c r="A210" s="6">
        <v>209</v>
      </c>
      <c r="B210" s="52" t="s">
        <v>575</v>
      </c>
      <c r="C210" s="52" t="s">
        <v>576</v>
      </c>
      <c r="D210" s="52" t="str">
        <f t="shared" si="16"/>
        <v>4D</v>
      </c>
      <c r="E210" s="7" t="str">
        <f t="shared" si="17"/>
        <v/>
      </c>
      <c r="F210" s="10" t="e">
        <f t="array" aca="1" ref="F210" ca="1">IF(ROWS($1:209)&lt;=COUNTA(champ),INDEX(champ,SMALL(IF(champ&lt;&gt;"",ROW(INDIRECT("1:"&amp;ROWS(champ)))),ROWS($1:209))),"")</f>
        <v>#NUM!</v>
      </c>
      <c r="G210" s="10" t="str">
        <f t="shared" ca="1" si="2"/>
        <v/>
      </c>
    </row>
    <row r="211" spans="1:7" x14ac:dyDescent="0.2">
      <c r="A211" s="6">
        <v>210</v>
      </c>
      <c r="B211" s="52" t="s">
        <v>586</v>
      </c>
      <c r="C211" s="52" t="s">
        <v>587</v>
      </c>
      <c r="D211" s="52" t="str">
        <f t="shared" si="16"/>
        <v>4D</v>
      </c>
      <c r="E211" s="7" t="str">
        <f t="shared" si="17"/>
        <v/>
      </c>
      <c r="F211" s="10" t="e">
        <f t="array" aca="1" ref="F211" ca="1">IF(ROWS($1:210)&lt;=COUNTA(champ),INDEX(champ,SMALL(IF(champ&lt;&gt;"",ROW(INDIRECT("1:"&amp;ROWS(champ)))),ROWS($1:210))),"")</f>
        <v>#NUM!</v>
      </c>
      <c r="G211" s="10" t="str">
        <f t="shared" ca="1" si="2"/>
        <v/>
      </c>
    </row>
    <row r="212" spans="1:7" x14ac:dyDescent="0.2">
      <c r="A212" s="6">
        <v>211</v>
      </c>
      <c r="B212" s="52" t="s">
        <v>592</v>
      </c>
      <c r="C212" s="52" t="s">
        <v>593</v>
      </c>
      <c r="D212" s="52" t="str">
        <f t="shared" si="16"/>
        <v>4D</v>
      </c>
      <c r="E212" s="7" t="str">
        <f t="shared" si="17"/>
        <v/>
      </c>
      <c r="F212" s="10" t="e">
        <f t="array" aca="1" ref="F212" ca="1">IF(ROWS($1:211)&lt;=COUNTA(champ),INDEX(champ,SMALL(IF(champ&lt;&gt;"",ROW(INDIRECT("1:"&amp;ROWS(champ)))),ROWS($1:211))),"")</f>
        <v>#NUM!</v>
      </c>
      <c r="G212" s="10" t="str">
        <f t="shared" ca="1" si="2"/>
        <v/>
      </c>
    </row>
    <row r="213" spans="1:7" x14ac:dyDescent="0.2">
      <c r="A213" s="6">
        <v>212</v>
      </c>
      <c r="B213" s="52" t="s">
        <v>592</v>
      </c>
      <c r="C213" s="52" t="s">
        <v>594</v>
      </c>
      <c r="D213" s="52" t="str">
        <f t="shared" si="16"/>
        <v>4D</v>
      </c>
      <c r="E213" s="7" t="str">
        <f t="shared" si="17"/>
        <v/>
      </c>
      <c r="F213" s="10" t="e">
        <f t="array" aca="1" ref="F213" ca="1">IF(ROWS($1:212)&lt;=COUNTA(champ),INDEX(champ,SMALL(IF(champ&lt;&gt;"",ROW(INDIRECT("1:"&amp;ROWS(champ)))),ROWS($1:212))),"")</f>
        <v>#NUM!</v>
      </c>
      <c r="G213" s="10" t="str">
        <f t="shared" ca="1" si="2"/>
        <v/>
      </c>
    </row>
    <row r="214" spans="1:7" x14ac:dyDescent="0.2">
      <c r="A214" s="6">
        <v>213</v>
      </c>
      <c r="B214" s="52" t="s">
        <v>613</v>
      </c>
      <c r="C214" s="52" t="s">
        <v>614</v>
      </c>
      <c r="D214" s="52" t="str">
        <f t="shared" si="16"/>
        <v>4D</v>
      </c>
      <c r="E214" s="7" t="str">
        <f t="shared" si="17"/>
        <v/>
      </c>
      <c r="F214" s="10" t="e">
        <f t="array" aca="1" ref="F214" ca="1">IF(ROWS($1:213)&lt;=COUNTA(champ),INDEX(champ,SMALL(IF(champ&lt;&gt;"",ROW(INDIRECT("1:"&amp;ROWS(champ)))),ROWS($1:213))),"")</f>
        <v>#NUM!</v>
      </c>
      <c r="G214" s="10" t="str">
        <f t="shared" ca="1" si="2"/>
        <v/>
      </c>
    </row>
    <row r="215" spans="1:7" x14ac:dyDescent="0.2">
      <c r="A215" s="6">
        <v>214</v>
      </c>
      <c r="B215" s="52" t="s">
        <v>617</v>
      </c>
      <c r="C215" s="52" t="s">
        <v>618</v>
      </c>
      <c r="D215" s="52" t="str">
        <f t="shared" si="16"/>
        <v>4D</v>
      </c>
      <c r="E215" s="7" t="str">
        <f t="shared" si="17"/>
        <v/>
      </c>
      <c r="F215" s="10" t="e">
        <f t="array" aca="1" ref="F215" ca="1">IF(ROWS($1:214)&lt;=COUNTA(champ),INDEX(champ,SMALL(IF(champ&lt;&gt;"",ROW(INDIRECT("1:"&amp;ROWS(champ)))),ROWS($1:214))),"")</f>
        <v>#NUM!</v>
      </c>
      <c r="G215" s="10" t="str">
        <f t="shared" ca="1" si="2"/>
        <v/>
      </c>
    </row>
    <row r="216" spans="1:7" x14ac:dyDescent="0.2">
      <c r="A216" s="6">
        <v>215</v>
      </c>
      <c r="B216" s="52" t="s">
        <v>640</v>
      </c>
      <c r="C216" s="52" t="s">
        <v>641</v>
      </c>
      <c r="D216" s="52" t="str">
        <f t="shared" si="16"/>
        <v>4D</v>
      </c>
      <c r="E216" s="7" t="str">
        <f t="shared" si="17"/>
        <v/>
      </c>
      <c r="F216" s="10" t="e">
        <f t="array" aca="1" ref="F216" ca="1">IF(ROWS($1:215)&lt;=COUNTA(champ),INDEX(champ,SMALL(IF(champ&lt;&gt;"",ROW(INDIRECT("1:"&amp;ROWS(champ)))),ROWS($1:215))),"")</f>
        <v>#NUM!</v>
      </c>
      <c r="G216" s="10" t="str">
        <f t="shared" ca="1" si="2"/>
        <v/>
      </c>
    </row>
    <row r="217" spans="1:7" x14ac:dyDescent="0.2">
      <c r="A217" s="6">
        <v>216</v>
      </c>
      <c r="B217" s="52" t="s">
        <v>658</v>
      </c>
      <c r="C217" s="52" t="s">
        <v>660</v>
      </c>
      <c r="D217" s="52" t="str">
        <f t="shared" si="16"/>
        <v>4D</v>
      </c>
      <c r="E217" s="7" t="str">
        <f t="shared" si="17"/>
        <v/>
      </c>
      <c r="F217" s="10" t="e">
        <f t="array" aca="1" ref="F217" ca="1">IF(ROWS($1:216)&lt;=COUNTA(champ),INDEX(champ,SMALL(IF(champ&lt;&gt;"",ROW(INDIRECT("1:"&amp;ROWS(champ)))),ROWS($1:216))),"")</f>
        <v>#NUM!</v>
      </c>
      <c r="G217" s="10" t="str">
        <f t="shared" ca="1" si="2"/>
        <v/>
      </c>
    </row>
    <row r="218" spans="1:7" x14ac:dyDescent="0.2">
      <c r="A218" s="6">
        <v>217</v>
      </c>
      <c r="B218" s="52" t="s">
        <v>66</v>
      </c>
      <c r="C218" s="52" t="s">
        <v>67</v>
      </c>
      <c r="D218" s="52" t="str">
        <f t="shared" ref="D218:D239" si="18">"4C"</f>
        <v>4C</v>
      </c>
      <c r="E218" s="7" t="str">
        <f t="shared" si="17"/>
        <v>4C</v>
      </c>
      <c r="F218" s="10" t="e">
        <f t="array" aca="1" ref="F218" ca="1">IF(ROWS($1:217)&lt;=COUNTA(champ),INDEX(champ,SMALL(IF(champ&lt;&gt;"",ROW(INDIRECT("1:"&amp;ROWS(champ)))),ROWS($1:217))),"")</f>
        <v>#NUM!</v>
      </c>
      <c r="G218" s="10" t="str">
        <f t="shared" ca="1" si="2"/>
        <v/>
      </c>
    </row>
    <row r="219" spans="1:7" x14ac:dyDescent="0.2">
      <c r="A219" s="6">
        <v>218</v>
      </c>
      <c r="B219" s="52" t="s">
        <v>81</v>
      </c>
      <c r="C219" s="52" t="s">
        <v>84</v>
      </c>
      <c r="D219" s="52" t="str">
        <f t="shared" si="18"/>
        <v>4C</v>
      </c>
      <c r="E219" s="7" t="str">
        <f t="shared" si="17"/>
        <v/>
      </c>
      <c r="F219" s="10" t="e">
        <f t="array" aca="1" ref="F219" ca="1">IF(ROWS($1:218)&lt;=COUNTA(champ),INDEX(champ,SMALL(IF(champ&lt;&gt;"",ROW(INDIRECT("1:"&amp;ROWS(champ)))),ROWS($1:218))),"")</f>
        <v>#NUM!</v>
      </c>
      <c r="G219" s="10" t="str">
        <f t="shared" ca="1" si="2"/>
        <v/>
      </c>
    </row>
    <row r="220" spans="1:7" x14ac:dyDescent="0.2">
      <c r="A220" s="6">
        <v>219</v>
      </c>
      <c r="B220" s="52" t="s">
        <v>94</v>
      </c>
      <c r="C220" s="52" t="s">
        <v>95</v>
      </c>
      <c r="D220" s="52" t="str">
        <f t="shared" si="18"/>
        <v>4C</v>
      </c>
      <c r="E220" s="7" t="str">
        <f t="shared" si="17"/>
        <v/>
      </c>
      <c r="F220" s="10" t="e">
        <f t="array" aca="1" ref="F220" ca="1">IF(ROWS($1:219)&lt;=COUNTA(champ),INDEX(champ,SMALL(IF(champ&lt;&gt;"",ROW(INDIRECT("1:"&amp;ROWS(champ)))),ROWS($1:219))),"")</f>
        <v>#NUM!</v>
      </c>
      <c r="G220" s="10" t="str">
        <f t="shared" ca="1" si="2"/>
        <v/>
      </c>
    </row>
    <row r="221" spans="1:7" x14ac:dyDescent="0.2">
      <c r="A221" s="6">
        <v>220</v>
      </c>
      <c r="B221" s="52" t="s">
        <v>94</v>
      </c>
      <c r="C221" s="52" t="s">
        <v>96</v>
      </c>
      <c r="D221" s="52" t="str">
        <f t="shared" si="18"/>
        <v>4C</v>
      </c>
      <c r="E221" s="7" t="str">
        <f t="shared" si="17"/>
        <v/>
      </c>
      <c r="F221" s="10" t="e">
        <f t="array" aca="1" ref="F221" ca="1">IF(ROWS($1:220)&lt;=COUNTA(champ),INDEX(champ,SMALL(IF(champ&lt;&gt;"",ROW(INDIRECT("1:"&amp;ROWS(champ)))),ROWS($1:220))),"")</f>
        <v>#NUM!</v>
      </c>
      <c r="G221" s="10" t="str">
        <f t="shared" ca="1" si="2"/>
        <v/>
      </c>
    </row>
    <row r="222" spans="1:7" x14ac:dyDescent="0.2">
      <c r="A222" s="6">
        <v>221</v>
      </c>
      <c r="B222" s="52" t="s">
        <v>94</v>
      </c>
      <c r="C222" s="52" t="s">
        <v>97</v>
      </c>
      <c r="D222" s="52" t="str">
        <f t="shared" si="18"/>
        <v>4C</v>
      </c>
      <c r="E222" s="7" t="str">
        <f t="shared" si="17"/>
        <v/>
      </c>
      <c r="F222" s="10" t="e">
        <f t="array" aca="1" ref="F222" ca="1">IF(ROWS($1:221)&lt;=COUNTA(champ),INDEX(champ,SMALL(IF(champ&lt;&gt;"",ROW(INDIRECT("1:"&amp;ROWS(champ)))),ROWS($1:221))),"")</f>
        <v>#NUM!</v>
      </c>
      <c r="G222" s="10" t="str">
        <f t="shared" ca="1" si="2"/>
        <v/>
      </c>
    </row>
    <row r="223" spans="1:7" x14ac:dyDescent="0.2">
      <c r="A223" s="6">
        <v>222</v>
      </c>
      <c r="B223" s="52" t="s">
        <v>137</v>
      </c>
      <c r="C223" s="52" t="s">
        <v>139</v>
      </c>
      <c r="D223" s="52" t="str">
        <f t="shared" si="18"/>
        <v>4C</v>
      </c>
      <c r="E223" s="7" t="str">
        <f t="shared" si="17"/>
        <v/>
      </c>
      <c r="F223" s="10" t="e">
        <f t="array" aca="1" ref="F223" ca="1">IF(ROWS($1:222)&lt;=COUNTA(champ),INDEX(champ,SMALL(IF(champ&lt;&gt;"",ROW(INDIRECT("1:"&amp;ROWS(champ)))),ROWS($1:222))),"")</f>
        <v>#NUM!</v>
      </c>
      <c r="G223" s="10" t="str">
        <f t="shared" ref="G223:G286" ca="1" si="19">IF(ISERROR(F223)=FALSE,F223,"")</f>
        <v/>
      </c>
    </row>
    <row r="224" spans="1:7" x14ac:dyDescent="0.2">
      <c r="A224" s="6">
        <v>223</v>
      </c>
      <c r="B224" s="52" t="s">
        <v>194</v>
      </c>
      <c r="C224" s="52" t="s">
        <v>195</v>
      </c>
      <c r="D224" s="52" t="str">
        <f t="shared" si="18"/>
        <v>4C</v>
      </c>
      <c r="E224" s="7" t="str">
        <f t="shared" si="17"/>
        <v/>
      </c>
      <c r="F224" s="10" t="e">
        <f t="array" aca="1" ref="F224" ca="1">IF(ROWS($1:223)&lt;=COUNTA(champ),INDEX(champ,SMALL(IF(champ&lt;&gt;"",ROW(INDIRECT("1:"&amp;ROWS(champ)))),ROWS($1:223))),"")</f>
        <v>#NUM!</v>
      </c>
      <c r="G224" s="10" t="str">
        <f t="shared" ca="1" si="19"/>
        <v/>
      </c>
    </row>
    <row r="225" spans="1:7" x14ac:dyDescent="0.2">
      <c r="A225" s="6">
        <v>224</v>
      </c>
      <c r="B225" s="52" t="s">
        <v>221</v>
      </c>
      <c r="C225" s="52" t="s">
        <v>222</v>
      </c>
      <c r="D225" s="52" t="str">
        <f t="shared" si="18"/>
        <v>4C</v>
      </c>
      <c r="E225" s="7" t="str">
        <f t="shared" si="17"/>
        <v/>
      </c>
      <c r="F225" s="10" t="e">
        <f t="array" aca="1" ref="F225" ca="1">IF(ROWS($1:224)&lt;=COUNTA(champ),INDEX(champ,SMALL(IF(champ&lt;&gt;"",ROW(INDIRECT("1:"&amp;ROWS(champ)))),ROWS($1:224))),"")</f>
        <v>#NUM!</v>
      </c>
      <c r="G225" s="10" t="str">
        <f t="shared" ca="1" si="19"/>
        <v/>
      </c>
    </row>
    <row r="226" spans="1:7" x14ac:dyDescent="0.2">
      <c r="A226" s="6">
        <v>225</v>
      </c>
      <c r="B226" s="52" t="s">
        <v>255</v>
      </c>
      <c r="C226" s="52" t="s">
        <v>256</v>
      </c>
      <c r="D226" s="52" t="str">
        <f t="shared" si="18"/>
        <v>4C</v>
      </c>
      <c r="E226" s="7" t="str">
        <f t="shared" si="17"/>
        <v/>
      </c>
      <c r="F226" s="10" t="e">
        <f t="array" aca="1" ref="F226" ca="1">IF(ROWS($1:225)&lt;=COUNTA(champ),INDEX(champ,SMALL(IF(champ&lt;&gt;"",ROW(INDIRECT("1:"&amp;ROWS(champ)))),ROWS($1:225))),"")</f>
        <v>#NUM!</v>
      </c>
      <c r="G226" s="10" t="str">
        <f t="shared" ca="1" si="19"/>
        <v/>
      </c>
    </row>
    <row r="227" spans="1:7" x14ac:dyDescent="0.2">
      <c r="A227" s="6">
        <v>226</v>
      </c>
      <c r="B227" s="52" t="s">
        <v>285</v>
      </c>
      <c r="C227" s="52" t="s">
        <v>243</v>
      </c>
      <c r="D227" s="52" t="str">
        <f t="shared" si="18"/>
        <v>4C</v>
      </c>
      <c r="E227" s="7" t="str">
        <f t="shared" si="17"/>
        <v/>
      </c>
      <c r="F227" s="10" t="e">
        <f t="array" aca="1" ref="F227" ca="1">IF(ROWS($1:226)&lt;=COUNTA(champ),INDEX(champ,SMALL(IF(champ&lt;&gt;"",ROW(INDIRECT("1:"&amp;ROWS(champ)))),ROWS($1:226))),"")</f>
        <v>#NUM!</v>
      </c>
      <c r="G227" s="10" t="str">
        <f t="shared" ca="1" si="19"/>
        <v/>
      </c>
    </row>
    <row r="228" spans="1:7" x14ac:dyDescent="0.2">
      <c r="A228" s="6">
        <v>227</v>
      </c>
      <c r="B228" s="52" t="s">
        <v>309</v>
      </c>
      <c r="C228" s="52" t="s">
        <v>310</v>
      </c>
      <c r="D228" s="52" t="str">
        <f t="shared" si="18"/>
        <v>4C</v>
      </c>
      <c r="E228" s="7" t="str">
        <f t="shared" si="17"/>
        <v/>
      </c>
      <c r="F228" s="10" t="e">
        <f t="array" aca="1" ref="F228" ca="1">IF(ROWS($1:227)&lt;=COUNTA(champ),INDEX(champ,SMALL(IF(champ&lt;&gt;"",ROW(INDIRECT("1:"&amp;ROWS(champ)))),ROWS($1:227))),"")</f>
        <v>#NUM!</v>
      </c>
      <c r="G228" s="10" t="str">
        <f t="shared" ca="1" si="19"/>
        <v/>
      </c>
    </row>
    <row r="229" spans="1:7" x14ac:dyDescent="0.2">
      <c r="A229" s="6">
        <v>228</v>
      </c>
      <c r="B229" s="52" t="s">
        <v>317</v>
      </c>
      <c r="C229" s="52" t="s">
        <v>222</v>
      </c>
      <c r="D229" s="52" t="str">
        <f t="shared" si="18"/>
        <v>4C</v>
      </c>
      <c r="E229" s="7" t="str">
        <f t="shared" si="17"/>
        <v/>
      </c>
      <c r="F229" s="10" t="e">
        <f t="array" aca="1" ref="F229" ca="1">IF(ROWS($1:228)&lt;=COUNTA(champ),INDEX(champ,SMALL(IF(champ&lt;&gt;"",ROW(INDIRECT("1:"&amp;ROWS(champ)))),ROWS($1:228))),"")</f>
        <v>#NUM!</v>
      </c>
      <c r="G229" s="10" t="str">
        <f t="shared" ca="1" si="19"/>
        <v/>
      </c>
    </row>
    <row r="230" spans="1:7" x14ac:dyDescent="0.2">
      <c r="A230" s="6">
        <v>229</v>
      </c>
      <c r="B230" s="52" t="s">
        <v>360</v>
      </c>
      <c r="C230" s="52" t="s">
        <v>120</v>
      </c>
      <c r="D230" s="52" t="str">
        <f t="shared" si="18"/>
        <v>4C</v>
      </c>
      <c r="E230" s="7" t="str">
        <f t="shared" si="17"/>
        <v/>
      </c>
      <c r="F230" s="10" t="e">
        <f t="array" aca="1" ref="F230" ca="1">IF(ROWS($1:229)&lt;=COUNTA(champ),INDEX(champ,SMALL(IF(champ&lt;&gt;"",ROW(INDIRECT("1:"&amp;ROWS(champ)))),ROWS($1:229))),"")</f>
        <v>#NUM!</v>
      </c>
      <c r="G230" s="10" t="str">
        <f t="shared" ca="1" si="19"/>
        <v/>
      </c>
    </row>
    <row r="231" spans="1:7" x14ac:dyDescent="0.2">
      <c r="A231" s="6">
        <v>230</v>
      </c>
      <c r="B231" s="52" t="s">
        <v>363</v>
      </c>
      <c r="C231" s="52" t="s">
        <v>366</v>
      </c>
      <c r="D231" s="52" t="str">
        <f t="shared" si="18"/>
        <v>4C</v>
      </c>
      <c r="E231" s="7" t="str">
        <f t="shared" si="17"/>
        <v/>
      </c>
      <c r="F231" s="10" t="e">
        <f t="array" aca="1" ref="F231" ca="1">IF(ROWS($1:230)&lt;=COUNTA(champ),INDEX(champ,SMALL(IF(champ&lt;&gt;"",ROW(INDIRECT("1:"&amp;ROWS(champ)))),ROWS($1:230))),"")</f>
        <v>#NUM!</v>
      </c>
      <c r="G231" s="10" t="str">
        <f t="shared" ca="1" si="19"/>
        <v/>
      </c>
    </row>
    <row r="232" spans="1:7" x14ac:dyDescent="0.2">
      <c r="A232" s="6">
        <v>231</v>
      </c>
      <c r="B232" s="52" t="s">
        <v>374</v>
      </c>
      <c r="C232" s="52" t="s">
        <v>99</v>
      </c>
      <c r="D232" s="52" t="str">
        <f t="shared" si="18"/>
        <v>4C</v>
      </c>
      <c r="E232" s="7" t="str">
        <f t="shared" si="17"/>
        <v/>
      </c>
      <c r="F232" s="10" t="e">
        <f t="array" aca="1" ref="F232" ca="1">IF(ROWS($1:231)&lt;=COUNTA(champ),INDEX(champ,SMALL(IF(champ&lt;&gt;"",ROW(INDIRECT("1:"&amp;ROWS(champ)))),ROWS($1:231))),"")</f>
        <v>#NUM!</v>
      </c>
      <c r="G232" s="10" t="str">
        <f t="shared" ca="1" si="19"/>
        <v/>
      </c>
    </row>
    <row r="233" spans="1:7" x14ac:dyDescent="0.2">
      <c r="A233" s="6">
        <v>232</v>
      </c>
      <c r="B233" s="52" t="s">
        <v>380</v>
      </c>
      <c r="C233" s="52" t="s">
        <v>381</v>
      </c>
      <c r="D233" s="52" t="str">
        <f t="shared" si="18"/>
        <v>4C</v>
      </c>
      <c r="E233" s="7" t="str">
        <f t="shared" si="17"/>
        <v/>
      </c>
      <c r="F233" s="10" t="e">
        <f t="array" aca="1" ref="F233" ca="1">IF(ROWS($1:232)&lt;=COUNTA(champ),INDEX(champ,SMALL(IF(champ&lt;&gt;"",ROW(INDIRECT("1:"&amp;ROWS(champ)))),ROWS($1:232))),"")</f>
        <v>#NUM!</v>
      </c>
      <c r="G233" s="10" t="str">
        <f t="shared" ca="1" si="19"/>
        <v/>
      </c>
    </row>
    <row r="234" spans="1:7" x14ac:dyDescent="0.2">
      <c r="A234" s="6">
        <v>233</v>
      </c>
      <c r="B234" s="52" t="s">
        <v>386</v>
      </c>
      <c r="C234" s="52" t="s">
        <v>388</v>
      </c>
      <c r="D234" s="52" t="str">
        <f t="shared" si="18"/>
        <v>4C</v>
      </c>
      <c r="E234" s="7" t="str">
        <f t="shared" si="17"/>
        <v/>
      </c>
      <c r="F234" s="10" t="e">
        <f t="array" aca="1" ref="F234" ca="1">IF(ROWS($1:233)&lt;=COUNTA(champ),INDEX(champ,SMALL(IF(champ&lt;&gt;"",ROW(INDIRECT("1:"&amp;ROWS(champ)))),ROWS($1:233))),"")</f>
        <v>#NUM!</v>
      </c>
      <c r="G234" s="10" t="str">
        <f t="shared" ca="1" si="19"/>
        <v/>
      </c>
    </row>
    <row r="235" spans="1:7" x14ac:dyDescent="0.2">
      <c r="A235" s="6">
        <v>234</v>
      </c>
      <c r="B235" s="52" t="s">
        <v>412</v>
      </c>
      <c r="C235" s="52" t="s">
        <v>413</v>
      </c>
      <c r="D235" s="52" t="str">
        <f t="shared" si="18"/>
        <v>4C</v>
      </c>
      <c r="E235" s="7" t="str">
        <f t="shared" si="17"/>
        <v/>
      </c>
      <c r="F235" s="10" t="e">
        <f t="array" aca="1" ref="F235" ca="1">IF(ROWS($1:234)&lt;=COUNTA(champ),INDEX(champ,SMALL(IF(champ&lt;&gt;"",ROW(INDIRECT("1:"&amp;ROWS(champ)))),ROWS($1:234))),"")</f>
        <v>#NUM!</v>
      </c>
      <c r="G235" s="10" t="str">
        <f t="shared" ca="1" si="19"/>
        <v/>
      </c>
    </row>
    <row r="236" spans="1:7" x14ac:dyDescent="0.2">
      <c r="A236" s="6">
        <v>235</v>
      </c>
      <c r="B236" s="52" t="s">
        <v>452</v>
      </c>
      <c r="C236" s="52" t="s">
        <v>454</v>
      </c>
      <c r="D236" s="52" t="str">
        <f t="shared" si="18"/>
        <v>4C</v>
      </c>
      <c r="E236" s="7" t="str">
        <f t="shared" si="17"/>
        <v/>
      </c>
      <c r="F236" s="10" t="e">
        <f t="array" aca="1" ref="F236" ca="1">IF(ROWS($1:235)&lt;=COUNTA(champ),INDEX(champ,SMALL(IF(champ&lt;&gt;"",ROW(INDIRECT("1:"&amp;ROWS(champ)))),ROWS($1:235))),"")</f>
        <v>#NUM!</v>
      </c>
      <c r="G236" s="10" t="str">
        <f t="shared" ca="1" si="19"/>
        <v/>
      </c>
    </row>
    <row r="237" spans="1:7" x14ac:dyDescent="0.2">
      <c r="A237" s="6">
        <v>236</v>
      </c>
      <c r="B237" s="52" t="s">
        <v>479</v>
      </c>
      <c r="C237" s="52" t="s">
        <v>480</v>
      </c>
      <c r="D237" s="52" t="str">
        <f t="shared" si="18"/>
        <v>4C</v>
      </c>
      <c r="E237" s="7" t="str">
        <f t="shared" si="17"/>
        <v/>
      </c>
      <c r="F237" s="10" t="e">
        <f t="array" aca="1" ref="F237" ca="1">IF(ROWS($1:236)&lt;=COUNTA(champ),INDEX(champ,SMALL(IF(champ&lt;&gt;"",ROW(INDIRECT("1:"&amp;ROWS(champ)))),ROWS($1:236))),"")</f>
        <v>#NUM!</v>
      </c>
      <c r="G237" s="10" t="str">
        <f t="shared" ca="1" si="19"/>
        <v/>
      </c>
    </row>
    <row r="238" spans="1:7" x14ac:dyDescent="0.2">
      <c r="A238" s="6">
        <v>237</v>
      </c>
      <c r="B238" s="52" t="s">
        <v>572</v>
      </c>
      <c r="C238" s="52" t="s">
        <v>574</v>
      </c>
      <c r="D238" s="52" t="str">
        <f t="shared" si="18"/>
        <v>4C</v>
      </c>
      <c r="E238" s="7" t="str">
        <f t="shared" si="17"/>
        <v/>
      </c>
      <c r="F238" s="10" t="e">
        <f t="array" aca="1" ref="F238" ca="1">IF(ROWS($1:237)&lt;=COUNTA(champ),INDEX(champ,SMALL(IF(champ&lt;&gt;"",ROW(INDIRECT("1:"&amp;ROWS(champ)))),ROWS($1:237))),"")</f>
        <v>#NUM!</v>
      </c>
      <c r="G238" s="10" t="str">
        <f t="shared" ca="1" si="19"/>
        <v/>
      </c>
    </row>
    <row r="239" spans="1:7" x14ac:dyDescent="0.2">
      <c r="A239" s="6">
        <v>238</v>
      </c>
      <c r="B239" s="52" t="s">
        <v>681</v>
      </c>
      <c r="C239" s="52" t="s">
        <v>491</v>
      </c>
      <c r="D239" s="52" t="str">
        <f t="shared" si="18"/>
        <v>4C</v>
      </c>
      <c r="E239" s="7" t="str">
        <f t="shared" si="17"/>
        <v/>
      </c>
      <c r="F239" s="10" t="e">
        <f t="array" aca="1" ref="F239" ca="1">IF(ROWS($1:238)&lt;=COUNTA(champ),INDEX(champ,SMALL(IF(champ&lt;&gt;"",ROW(INDIRECT("1:"&amp;ROWS(champ)))),ROWS($1:238))),"")</f>
        <v>#NUM!</v>
      </c>
      <c r="G239" s="10" t="str">
        <f t="shared" ca="1" si="19"/>
        <v/>
      </c>
    </row>
    <row r="240" spans="1:7" x14ac:dyDescent="0.2">
      <c r="A240" s="6">
        <v>239</v>
      </c>
      <c r="B240" s="52" t="s">
        <v>119</v>
      </c>
      <c r="C240" s="52" t="s">
        <v>121</v>
      </c>
      <c r="D240" s="52" t="str">
        <f t="shared" ref="D240:D265" si="20">"4B"</f>
        <v>4B</v>
      </c>
      <c r="E240" s="7" t="str">
        <f t="shared" si="17"/>
        <v>4B</v>
      </c>
      <c r="F240" s="10" t="e">
        <f t="array" aca="1" ref="F240" ca="1">IF(ROWS($1:239)&lt;=COUNTA(champ),INDEX(champ,SMALL(IF(champ&lt;&gt;"",ROW(INDIRECT("1:"&amp;ROWS(champ)))),ROWS($1:239))),"")</f>
        <v>#NUM!</v>
      </c>
      <c r="G240" s="10" t="str">
        <f t="shared" ca="1" si="19"/>
        <v/>
      </c>
    </row>
    <row r="241" spans="1:7" x14ac:dyDescent="0.2">
      <c r="A241" s="6">
        <v>240</v>
      </c>
      <c r="B241" s="52" t="s">
        <v>148</v>
      </c>
      <c r="C241" s="52" t="s">
        <v>149</v>
      </c>
      <c r="D241" s="52" t="str">
        <f t="shared" si="20"/>
        <v>4B</v>
      </c>
      <c r="E241" s="7" t="str">
        <f t="shared" si="17"/>
        <v/>
      </c>
      <c r="F241" s="10" t="e">
        <f t="array" aca="1" ref="F241" ca="1">IF(ROWS($1:240)&lt;=COUNTA(champ),INDEX(champ,SMALL(IF(champ&lt;&gt;"",ROW(INDIRECT("1:"&amp;ROWS(champ)))),ROWS($1:240))),"")</f>
        <v>#NUM!</v>
      </c>
      <c r="G241" s="10" t="str">
        <f t="shared" ca="1" si="19"/>
        <v/>
      </c>
    </row>
    <row r="242" spans="1:7" x14ac:dyDescent="0.2">
      <c r="A242" s="6">
        <v>241</v>
      </c>
      <c r="B242" s="52" t="s">
        <v>190</v>
      </c>
      <c r="C242" s="52" t="s">
        <v>191</v>
      </c>
      <c r="D242" s="52" t="str">
        <f t="shared" si="20"/>
        <v>4B</v>
      </c>
      <c r="E242" s="7" t="str">
        <f t="shared" si="17"/>
        <v/>
      </c>
      <c r="F242" s="10" t="e">
        <f t="array" aca="1" ref="F242" ca="1">IF(ROWS($1:241)&lt;=COUNTA(champ),INDEX(champ,SMALL(IF(champ&lt;&gt;"",ROW(INDIRECT("1:"&amp;ROWS(champ)))),ROWS($1:241))),"")</f>
        <v>#NUM!</v>
      </c>
      <c r="G242" s="10" t="str">
        <f t="shared" ca="1" si="19"/>
        <v/>
      </c>
    </row>
    <row r="243" spans="1:7" x14ac:dyDescent="0.2">
      <c r="A243" s="6">
        <v>242</v>
      </c>
      <c r="B243" s="52" t="s">
        <v>192</v>
      </c>
      <c r="C243" s="52" t="s">
        <v>193</v>
      </c>
      <c r="D243" s="52" t="str">
        <f t="shared" si="20"/>
        <v>4B</v>
      </c>
      <c r="E243" s="7" t="str">
        <f t="shared" si="17"/>
        <v/>
      </c>
      <c r="F243" s="10" t="e">
        <f t="array" aca="1" ref="F243" ca="1">IF(ROWS($1:242)&lt;=COUNTA(champ),INDEX(champ,SMALL(IF(champ&lt;&gt;"",ROW(INDIRECT("1:"&amp;ROWS(champ)))),ROWS($1:242))),"")</f>
        <v>#NUM!</v>
      </c>
      <c r="G243" s="10" t="str">
        <f t="shared" ca="1" si="19"/>
        <v/>
      </c>
    </row>
    <row r="244" spans="1:7" x14ac:dyDescent="0.2">
      <c r="A244" s="6">
        <v>243</v>
      </c>
      <c r="B244" s="52" t="s">
        <v>213</v>
      </c>
      <c r="C244" s="52" t="s">
        <v>215</v>
      </c>
      <c r="D244" s="52" t="str">
        <f t="shared" si="20"/>
        <v>4B</v>
      </c>
      <c r="E244" s="7" t="str">
        <f t="shared" si="17"/>
        <v/>
      </c>
      <c r="F244" s="10" t="e">
        <f t="array" aca="1" ref="F244" ca="1">IF(ROWS($1:243)&lt;=COUNTA(champ),INDEX(champ,SMALL(IF(champ&lt;&gt;"",ROW(INDIRECT("1:"&amp;ROWS(champ)))),ROWS($1:243))),"")</f>
        <v>#NUM!</v>
      </c>
      <c r="G244" s="10" t="str">
        <f t="shared" ca="1" si="19"/>
        <v/>
      </c>
    </row>
    <row r="245" spans="1:7" x14ac:dyDescent="0.2">
      <c r="A245" s="6">
        <v>244</v>
      </c>
      <c r="B245" s="52" t="s">
        <v>228</v>
      </c>
      <c r="C245" s="52" t="s">
        <v>229</v>
      </c>
      <c r="D245" s="52" t="str">
        <f t="shared" si="20"/>
        <v>4B</v>
      </c>
      <c r="E245" s="7" t="str">
        <f t="shared" si="17"/>
        <v/>
      </c>
      <c r="F245" s="10" t="e">
        <f t="array" aca="1" ref="F245" ca="1">IF(ROWS($1:244)&lt;=COUNTA(champ),INDEX(champ,SMALL(IF(champ&lt;&gt;"",ROW(INDIRECT("1:"&amp;ROWS(champ)))),ROWS($1:244))),"")</f>
        <v>#NUM!</v>
      </c>
      <c r="G245" s="10" t="str">
        <f t="shared" ca="1" si="19"/>
        <v/>
      </c>
    </row>
    <row r="246" spans="1:7" x14ac:dyDescent="0.2">
      <c r="A246" s="6">
        <v>245</v>
      </c>
      <c r="B246" s="52" t="s">
        <v>236</v>
      </c>
      <c r="C246" s="52" t="s">
        <v>237</v>
      </c>
      <c r="D246" s="52" t="str">
        <f t="shared" si="20"/>
        <v>4B</v>
      </c>
      <c r="E246" s="7" t="str">
        <f t="shared" si="17"/>
        <v/>
      </c>
      <c r="F246" s="10" t="e">
        <f t="array" aca="1" ref="F246" ca="1">IF(ROWS($1:245)&lt;=COUNTA(champ),INDEX(champ,SMALL(IF(champ&lt;&gt;"",ROW(INDIRECT("1:"&amp;ROWS(champ)))),ROWS($1:245))),"")</f>
        <v>#NUM!</v>
      </c>
      <c r="G246" s="10" t="str">
        <f t="shared" ca="1" si="19"/>
        <v/>
      </c>
    </row>
    <row r="247" spans="1:7" x14ac:dyDescent="0.2">
      <c r="A247" s="6">
        <v>246</v>
      </c>
      <c r="B247" s="52" t="s">
        <v>267</v>
      </c>
      <c r="C247" s="52" t="s">
        <v>268</v>
      </c>
      <c r="D247" s="52" t="str">
        <f t="shared" si="20"/>
        <v>4B</v>
      </c>
      <c r="E247" s="7" t="str">
        <f t="shared" si="17"/>
        <v/>
      </c>
      <c r="F247" s="10" t="e">
        <f t="array" aca="1" ref="F247" ca="1">IF(ROWS($1:246)&lt;=COUNTA(champ),INDEX(champ,SMALL(IF(champ&lt;&gt;"",ROW(INDIRECT("1:"&amp;ROWS(champ)))),ROWS($1:246))),"")</f>
        <v>#NUM!</v>
      </c>
      <c r="G247" s="10" t="str">
        <f t="shared" ca="1" si="19"/>
        <v/>
      </c>
    </row>
    <row r="248" spans="1:7" x14ac:dyDescent="0.2">
      <c r="A248" s="6">
        <v>247</v>
      </c>
      <c r="B248" s="52" t="s">
        <v>286</v>
      </c>
      <c r="C248" s="52" t="s">
        <v>287</v>
      </c>
      <c r="D248" s="52" t="str">
        <f t="shared" si="20"/>
        <v>4B</v>
      </c>
      <c r="E248" s="7" t="str">
        <f t="shared" si="17"/>
        <v/>
      </c>
      <c r="F248" s="10" t="e">
        <f t="array" aca="1" ref="F248" ca="1">IF(ROWS($1:247)&lt;=COUNTA(champ),INDEX(champ,SMALL(IF(champ&lt;&gt;"",ROW(INDIRECT("1:"&amp;ROWS(champ)))),ROWS($1:247))),"")</f>
        <v>#NUM!</v>
      </c>
      <c r="G248" s="10" t="str">
        <f t="shared" ca="1" si="19"/>
        <v/>
      </c>
    </row>
    <row r="249" spans="1:7" x14ac:dyDescent="0.2">
      <c r="A249" s="6">
        <v>248</v>
      </c>
      <c r="B249" s="52" t="s">
        <v>288</v>
      </c>
      <c r="C249" s="52" t="s">
        <v>289</v>
      </c>
      <c r="D249" s="52" t="str">
        <f t="shared" si="20"/>
        <v>4B</v>
      </c>
      <c r="E249" s="7" t="str">
        <f t="shared" si="17"/>
        <v/>
      </c>
      <c r="F249" s="10" t="e">
        <f t="array" aca="1" ref="F249" ca="1">IF(ROWS($1:248)&lt;=COUNTA(champ),INDEX(champ,SMALL(IF(champ&lt;&gt;"",ROW(INDIRECT("1:"&amp;ROWS(champ)))),ROWS($1:248))),"")</f>
        <v>#NUM!</v>
      </c>
      <c r="G249" s="10" t="str">
        <f t="shared" ca="1" si="19"/>
        <v/>
      </c>
    </row>
    <row r="250" spans="1:7" x14ac:dyDescent="0.2">
      <c r="A250" s="6">
        <v>249</v>
      </c>
      <c r="B250" s="52" t="s">
        <v>311</v>
      </c>
      <c r="C250" s="52" t="s">
        <v>312</v>
      </c>
      <c r="D250" s="52" t="str">
        <f t="shared" si="20"/>
        <v>4B</v>
      </c>
      <c r="E250" s="7" t="str">
        <f t="shared" si="17"/>
        <v/>
      </c>
      <c r="F250" s="10" t="e">
        <f t="array" aca="1" ref="F250" ca="1">IF(ROWS($1:249)&lt;=COUNTA(champ),INDEX(champ,SMALL(IF(champ&lt;&gt;"",ROW(INDIRECT("1:"&amp;ROWS(champ)))),ROWS($1:249))),"")</f>
        <v>#NUM!</v>
      </c>
      <c r="G250" s="10" t="str">
        <f t="shared" ca="1" si="19"/>
        <v/>
      </c>
    </row>
    <row r="251" spans="1:7" x14ac:dyDescent="0.2">
      <c r="A251" s="6">
        <v>250</v>
      </c>
      <c r="B251" s="52" t="s">
        <v>330</v>
      </c>
      <c r="C251" s="52" t="s">
        <v>331</v>
      </c>
      <c r="D251" s="52" t="str">
        <f t="shared" si="20"/>
        <v>4B</v>
      </c>
      <c r="E251" s="7" t="str">
        <f t="shared" si="17"/>
        <v/>
      </c>
      <c r="F251" s="10" t="e">
        <f t="array" aca="1" ref="F251" ca="1">IF(ROWS($1:250)&lt;=COUNTA(champ),INDEX(champ,SMALL(IF(champ&lt;&gt;"",ROW(INDIRECT("1:"&amp;ROWS(champ)))),ROWS($1:250))),"")</f>
        <v>#NUM!</v>
      </c>
      <c r="G251" s="10" t="str">
        <f t="shared" ca="1" si="19"/>
        <v/>
      </c>
    </row>
    <row r="252" spans="1:7" x14ac:dyDescent="0.2">
      <c r="A252" s="6">
        <v>251</v>
      </c>
      <c r="B252" s="52" t="s">
        <v>352</v>
      </c>
      <c r="C252" s="52" t="s">
        <v>353</v>
      </c>
      <c r="D252" s="52" t="str">
        <f t="shared" si="20"/>
        <v>4B</v>
      </c>
      <c r="E252" s="7" t="str">
        <f t="shared" si="17"/>
        <v/>
      </c>
      <c r="F252" s="10" t="e">
        <f t="array" aca="1" ref="F252" ca="1">IF(ROWS($1:251)&lt;=COUNTA(champ),INDEX(champ,SMALL(IF(champ&lt;&gt;"",ROW(INDIRECT("1:"&amp;ROWS(champ)))),ROWS($1:251))),"")</f>
        <v>#NUM!</v>
      </c>
      <c r="G252" s="10" t="str">
        <f t="shared" ca="1" si="19"/>
        <v/>
      </c>
    </row>
    <row r="253" spans="1:7" x14ac:dyDescent="0.2">
      <c r="A253" s="6">
        <v>252</v>
      </c>
      <c r="B253" s="52" t="s">
        <v>363</v>
      </c>
      <c r="C253" s="52" t="s">
        <v>364</v>
      </c>
      <c r="D253" s="52" t="str">
        <f t="shared" si="20"/>
        <v>4B</v>
      </c>
      <c r="E253" s="7" t="str">
        <f t="shared" si="17"/>
        <v/>
      </c>
      <c r="F253" s="10" t="e">
        <f t="array" aca="1" ref="F253" ca="1">IF(ROWS($1:252)&lt;=COUNTA(champ),INDEX(champ,SMALL(IF(champ&lt;&gt;"",ROW(INDIRECT("1:"&amp;ROWS(champ)))),ROWS($1:252))),"")</f>
        <v>#NUM!</v>
      </c>
      <c r="G253" s="10" t="str">
        <f t="shared" ca="1" si="19"/>
        <v/>
      </c>
    </row>
    <row r="254" spans="1:7" x14ac:dyDescent="0.2">
      <c r="A254" s="6">
        <v>253</v>
      </c>
      <c r="B254" s="52" t="s">
        <v>363</v>
      </c>
      <c r="C254" s="52" t="s">
        <v>365</v>
      </c>
      <c r="D254" s="52" t="str">
        <f t="shared" si="20"/>
        <v>4B</v>
      </c>
      <c r="E254" s="7" t="str">
        <f t="shared" si="17"/>
        <v/>
      </c>
      <c r="F254" s="10" t="e">
        <f t="array" aca="1" ref="F254" ca="1">IF(ROWS($1:253)&lt;=COUNTA(champ),INDEX(champ,SMALL(IF(champ&lt;&gt;"",ROW(INDIRECT("1:"&amp;ROWS(champ)))),ROWS($1:253))),"")</f>
        <v>#NUM!</v>
      </c>
      <c r="G254" s="10" t="str">
        <f t="shared" ca="1" si="19"/>
        <v/>
      </c>
    </row>
    <row r="255" spans="1:7" x14ac:dyDescent="0.2">
      <c r="A255" s="6">
        <v>254</v>
      </c>
      <c r="B255" s="52" t="s">
        <v>386</v>
      </c>
      <c r="C255" s="52" t="s">
        <v>387</v>
      </c>
      <c r="D255" s="52" t="str">
        <f t="shared" si="20"/>
        <v>4B</v>
      </c>
      <c r="E255" s="7" t="str">
        <f t="shared" si="17"/>
        <v/>
      </c>
      <c r="F255" s="10" t="e">
        <f t="array" aca="1" ref="F255" ca="1">IF(ROWS($1:254)&lt;=COUNTA(champ),INDEX(champ,SMALL(IF(champ&lt;&gt;"",ROW(INDIRECT("1:"&amp;ROWS(champ)))),ROWS($1:254))),"")</f>
        <v>#NUM!</v>
      </c>
      <c r="G255" s="10" t="str">
        <f t="shared" ca="1" si="19"/>
        <v/>
      </c>
    </row>
    <row r="256" spans="1:7" x14ac:dyDescent="0.2">
      <c r="A256" s="6">
        <v>255</v>
      </c>
      <c r="B256" s="52" t="s">
        <v>395</v>
      </c>
      <c r="C256" s="52" t="s">
        <v>396</v>
      </c>
      <c r="D256" s="52" t="str">
        <f t="shared" si="20"/>
        <v>4B</v>
      </c>
      <c r="E256" s="7" t="str">
        <f t="shared" si="17"/>
        <v/>
      </c>
      <c r="F256" s="10" t="e">
        <f t="array" aca="1" ref="F256" ca="1">IF(ROWS($1:255)&lt;=COUNTA(champ),INDEX(champ,SMALL(IF(champ&lt;&gt;"",ROW(INDIRECT("1:"&amp;ROWS(champ)))),ROWS($1:255))),"")</f>
        <v>#NUM!</v>
      </c>
      <c r="G256" s="10" t="str">
        <f t="shared" ca="1" si="19"/>
        <v/>
      </c>
    </row>
    <row r="257" spans="1:7" x14ac:dyDescent="0.2">
      <c r="A257" s="6">
        <v>256</v>
      </c>
      <c r="B257" s="52" t="s">
        <v>418</v>
      </c>
      <c r="C257" s="52" t="s">
        <v>77</v>
      </c>
      <c r="D257" s="52" t="str">
        <f t="shared" si="20"/>
        <v>4B</v>
      </c>
      <c r="E257" s="7" t="str">
        <f t="shared" si="17"/>
        <v/>
      </c>
      <c r="F257" s="10" t="e">
        <f t="array" aca="1" ref="F257" ca="1">IF(ROWS($1:256)&lt;=COUNTA(champ),INDEX(champ,SMALL(IF(champ&lt;&gt;"",ROW(INDIRECT("1:"&amp;ROWS(champ)))),ROWS($1:256))),"")</f>
        <v>#NUM!</v>
      </c>
      <c r="G257" s="10" t="str">
        <f t="shared" ca="1" si="19"/>
        <v/>
      </c>
    </row>
    <row r="258" spans="1:7" x14ac:dyDescent="0.2">
      <c r="A258" s="6">
        <v>257</v>
      </c>
      <c r="B258" s="52" t="s">
        <v>439</v>
      </c>
      <c r="C258" s="52" t="s">
        <v>440</v>
      </c>
      <c r="D258" s="52" t="str">
        <f t="shared" si="20"/>
        <v>4B</v>
      </c>
      <c r="E258" s="7" t="str">
        <f t="shared" si="17"/>
        <v/>
      </c>
      <c r="F258" s="10" t="e">
        <f t="array" aca="1" ref="F258" ca="1">IF(ROWS($1:257)&lt;=COUNTA(champ),INDEX(champ,SMALL(IF(champ&lt;&gt;"",ROW(INDIRECT("1:"&amp;ROWS(champ)))),ROWS($1:257))),"")</f>
        <v>#NUM!</v>
      </c>
      <c r="G258" s="10" t="str">
        <f t="shared" ca="1" si="19"/>
        <v/>
      </c>
    </row>
    <row r="259" spans="1:7" x14ac:dyDescent="0.2">
      <c r="A259" s="6">
        <v>258</v>
      </c>
      <c r="B259" s="52" t="s">
        <v>456</v>
      </c>
      <c r="C259" s="52" t="s">
        <v>457</v>
      </c>
      <c r="D259" s="52" t="str">
        <f t="shared" si="20"/>
        <v>4B</v>
      </c>
      <c r="E259" s="7" t="str">
        <f t="shared" si="17"/>
        <v/>
      </c>
      <c r="F259" s="10" t="e">
        <f t="array" aca="1" ref="F259" ca="1">IF(ROWS($1:258)&lt;=COUNTA(champ),INDEX(champ,SMALL(IF(champ&lt;&gt;"",ROW(INDIRECT("1:"&amp;ROWS(champ)))),ROWS($1:258))),"")</f>
        <v>#NUM!</v>
      </c>
      <c r="G259" s="10" t="str">
        <f t="shared" ca="1" si="19"/>
        <v/>
      </c>
    </row>
    <row r="260" spans="1:7" x14ac:dyDescent="0.2">
      <c r="A260" s="6">
        <v>259</v>
      </c>
      <c r="B260" s="52" t="s">
        <v>460</v>
      </c>
      <c r="C260" s="52" t="s">
        <v>461</v>
      </c>
      <c r="D260" s="52" t="str">
        <f t="shared" si="20"/>
        <v>4B</v>
      </c>
      <c r="E260" s="7" t="str">
        <f t="shared" ref="E260:E323" si="21">IF(OR(D260=D259,D260=""),"",D260)</f>
        <v/>
      </c>
      <c r="F260" s="10" t="e">
        <f t="array" aca="1" ref="F260" ca="1">IF(ROWS($1:259)&lt;=COUNTA(champ),INDEX(champ,SMALL(IF(champ&lt;&gt;"",ROW(INDIRECT("1:"&amp;ROWS(champ)))),ROWS($1:259))),"")</f>
        <v>#NUM!</v>
      </c>
      <c r="G260" s="10" t="str">
        <f t="shared" ca="1" si="19"/>
        <v/>
      </c>
    </row>
    <row r="261" spans="1:7" x14ac:dyDescent="0.2">
      <c r="A261" s="6">
        <v>260</v>
      </c>
      <c r="B261" s="52" t="s">
        <v>472</v>
      </c>
      <c r="C261" s="52" t="s">
        <v>473</v>
      </c>
      <c r="D261" s="52" t="str">
        <f t="shared" si="20"/>
        <v>4B</v>
      </c>
      <c r="E261" s="7" t="str">
        <f t="shared" si="21"/>
        <v/>
      </c>
      <c r="F261" s="10" t="e">
        <f t="array" aca="1" ref="F261" ca="1">IF(ROWS($1:260)&lt;=COUNTA(champ),INDEX(champ,SMALL(IF(champ&lt;&gt;"",ROW(INDIRECT("1:"&amp;ROWS(champ)))),ROWS($1:260))),"")</f>
        <v>#NUM!</v>
      </c>
      <c r="G261" s="10" t="str">
        <f t="shared" ca="1" si="19"/>
        <v/>
      </c>
    </row>
    <row r="262" spans="1:7" x14ac:dyDescent="0.2">
      <c r="A262" s="6">
        <v>261</v>
      </c>
      <c r="B262" s="52" t="s">
        <v>483</v>
      </c>
      <c r="C262" s="52" t="s">
        <v>484</v>
      </c>
      <c r="D262" s="52" t="str">
        <f t="shared" si="20"/>
        <v>4B</v>
      </c>
      <c r="E262" s="7" t="str">
        <f t="shared" si="21"/>
        <v/>
      </c>
      <c r="F262" s="10" t="e">
        <f t="array" aca="1" ref="F262" ca="1">IF(ROWS($1:261)&lt;=COUNTA(champ),INDEX(champ,SMALL(IF(champ&lt;&gt;"",ROW(INDIRECT("1:"&amp;ROWS(champ)))),ROWS($1:261))),"")</f>
        <v>#NUM!</v>
      </c>
      <c r="G262" s="10" t="str">
        <f t="shared" ca="1" si="19"/>
        <v/>
      </c>
    </row>
    <row r="263" spans="1:7" x14ac:dyDescent="0.2">
      <c r="A263" s="6">
        <v>262</v>
      </c>
      <c r="B263" s="52" t="s">
        <v>572</v>
      </c>
      <c r="C263" s="52" t="s">
        <v>573</v>
      </c>
      <c r="D263" s="52" t="str">
        <f t="shared" si="20"/>
        <v>4B</v>
      </c>
      <c r="E263" s="7" t="str">
        <f t="shared" si="21"/>
        <v/>
      </c>
      <c r="F263" s="10" t="e">
        <f t="array" aca="1" ref="F263" ca="1">IF(ROWS($1:262)&lt;=COUNTA(champ),INDEX(champ,SMALL(IF(champ&lt;&gt;"",ROW(INDIRECT("1:"&amp;ROWS(champ)))),ROWS($1:262))),"")</f>
        <v>#NUM!</v>
      </c>
      <c r="G263" s="10" t="str">
        <f t="shared" ca="1" si="19"/>
        <v/>
      </c>
    </row>
    <row r="264" spans="1:7" x14ac:dyDescent="0.2">
      <c r="A264" s="6">
        <v>263</v>
      </c>
      <c r="B264" s="52" t="s">
        <v>646</v>
      </c>
      <c r="C264" s="52" t="s">
        <v>648</v>
      </c>
      <c r="D264" s="52" t="str">
        <f t="shared" si="20"/>
        <v>4B</v>
      </c>
      <c r="E264" s="7" t="str">
        <f t="shared" si="21"/>
        <v/>
      </c>
      <c r="F264" s="10" t="e">
        <f t="array" aca="1" ref="F264" ca="1">IF(ROWS($1:263)&lt;=COUNTA(champ),INDEX(champ,SMALL(IF(champ&lt;&gt;"",ROW(INDIRECT("1:"&amp;ROWS(champ)))),ROWS($1:263))),"")</f>
        <v>#NUM!</v>
      </c>
      <c r="G264" s="10" t="str">
        <f t="shared" ca="1" si="19"/>
        <v/>
      </c>
    </row>
    <row r="265" spans="1:7" x14ac:dyDescent="0.2">
      <c r="A265" s="6">
        <v>264</v>
      </c>
      <c r="B265" s="52" t="s">
        <v>658</v>
      </c>
      <c r="C265" s="52" t="s">
        <v>659</v>
      </c>
      <c r="D265" s="52" t="str">
        <f t="shared" si="20"/>
        <v>4B</v>
      </c>
      <c r="E265" s="7" t="str">
        <f t="shared" si="21"/>
        <v/>
      </c>
      <c r="F265" s="10" t="e">
        <f t="array" aca="1" ref="F265" ca="1">IF(ROWS($1:264)&lt;=COUNTA(champ),INDEX(champ,SMALL(IF(champ&lt;&gt;"",ROW(INDIRECT("1:"&amp;ROWS(champ)))),ROWS($1:264))),"")</f>
        <v>#NUM!</v>
      </c>
      <c r="G265" s="10" t="str">
        <f t="shared" ca="1" si="19"/>
        <v/>
      </c>
    </row>
    <row r="266" spans="1:7" x14ac:dyDescent="0.2">
      <c r="A266" s="6">
        <v>265</v>
      </c>
      <c r="B266" s="52" t="s">
        <v>70</v>
      </c>
      <c r="C266" s="52" t="s">
        <v>71</v>
      </c>
      <c r="D266" s="52" t="str">
        <f t="shared" ref="D266:D289" si="22">"4A"</f>
        <v>4A</v>
      </c>
      <c r="E266" s="7" t="str">
        <f t="shared" si="21"/>
        <v>4A</v>
      </c>
      <c r="F266" s="10" t="e">
        <f t="array" aca="1" ref="F266" ca="1">IF(ROWS($1:265)&lt;=COUNTA(champ),INDEX(champ,SMALL(IF(champ&lt;&gt;"",ROW(INDIRECT("1:"&amp;ROWS(champ)))),ROWS($1:265))),"")</f>
        <v>#NUM!</v>
      </c>
      <c r="G266" s="10" t="str">
        <f t="shared" ca="1" si="19"/>
        <v/>
      </c>
    </row>
    <row r="267" spans="1:7" x14ac:dyDescent="0.2">
      <c r="A267" s="6">
        <v>266</v>
      </c>
      <c r="B267" s="52" t="s">
        <v>74</v>
      </c>
      <c r="C267" s="52" t="s">
        <v>76</v>
      </c>
      <c r="D267" s="52" t="str">
        <f t="shared" si="22"/>
        <v>4A</v>
      </c>
      <c r="E267" s="7" t="str">
        <f t="shared" si="21"/>
        <v/>
      </c>
      <c r="F267" s="10" t="e">
        <f t="array" aca="1" ref="F267" ca="1">IF(ROWS($1:266)&lt;=COUNTA(champ),INDEX(champ,SMALL(IF(champ&lt;&gt;"",ROW(INDIRECT("1:"&amp;ROWS(champ)))),ROWS($1:266))),"")</f>
        <v>#NUM!</v>
      </c>
      <c r="G267" s="10" t="str">
        <f t="shared" ca="1" si="19"/>
        <v/>
      </c>
    </row>
    <row r="268" spans="1:7" x14ac:dyDescent="0.2">
      <c r="A268" s="6">
        <v>267</v>
      </c>
      <c r="B268" s="52" t="s">
        <v>104</v>
      </c>
      <c r="C268" s="52" t="s">
        <v>105</v>
      </c>
      <c r="D268" s="52" t="str">
        <f t="shared" si="22"/>
        <v>4A</v>
      </c>
      <c r="E268" s="7" t="str">
        <f t="shared" si="21"/>
        <v/>
      </c>
      <c r="F268" s="10" t="e">
        <f t="array" aca="1" ref="F268" ca="1">IF(ROWS($1:267)&lt;=COUNTA(champ),INDEX(champ,SMALL(IF(champ&lt;&gt;"",ROW(INDIRECT("1:"&amp;ROWS(champ)))),ROWS($1:267))),"")</f>
        <v>#NUM!</v>
      </c>
      <c r="G268" s="10" t="str">
        <f t="shared" ca="1" si="19"/>
        <v/>
      </c>
    </row>
    <row r="269" spans="1:7" x14ac:dyDescent="0.2">
      <c r="A269" s="6">
        <v>268</v>
      </c>
      <c r="B269" s="52" t="s">
        <v>114</v>
      </c>
      <c r="C269" s="52" t="s">
        <v>115</v>
      </c>
      <c r="D269" s="52" t="str">
        <f t="shared" si="22"/>
        <v>4A</v>
      </c>
      <c r="E269" s="7" t="str">
        <f t="shared" si="21"/>
        <v/>
      </c>
      <c r="F269" s="10" t="e">
        <f t="array" aca="1" ref="F269" ca="1">IF(ROWS($1:268)&lt;=COUNTA(champ),INDEX(champ,SMALL(IF(champ&lt;&gt;"",ROW(INDIRECT("1:"&amp;ROWS(champ)))),ROWS($1:268))),"")</f>
        <v>#NUM!</v>
      </c>
      <c r="G269" s="10" t="str">
        <f t="shared" ca="1" si="19"/>
        <v/>
      </c>
    </row>
    <row r="270" spans="1:7" x14ac:dyDescent="0.2">
      <c r="A270" s="6">
        <v>269</v>
      </c>
      <c r="B270" s="52" t="s">
        <v>119</v>
      </c>
      <c r="C270" s="52" t="s">
        <v>120</v>
      </c>
      <c r="D270" s="52" t="str">
        <f t="shared" si="22"/>
        <v>4A</v>
      </c>
      <c r="E270" s="7" t="str">
        <f t="shared" si="21"/>
        <v/>
      </c>
      <c r="F270" s="10" t="e">
        <f t="array" aca="1" ref="F270" ca="1">IF(ROWS($1:269)&lt;=COUNTA(champ),INDEX(champ,SMALL(IF(champ&lt;&gt;"",ROW(INDIRECT("1:"&amp;ROWS(champ)))),ROWS($1:269))),"")</f>
        <v>#NUM!</v>
      </c>
      <c r="G270" s="10" t="str">
        <f t="shared" ca="1" si="19"/>
        <v/>
      </c>
    </row>
    <row r="271" spans="1:7" x14ac:dyDescent="0.2">
      <c r="A271" s="6">
        <v>270</v>
      </c>
      <c r="B271" s="52" t="s">
        <v>728</v>
      </c>
      <c r="C271" s="52" t="s">
        <v>729</v>
      </c>
      <c r="D271" s="52" t="str">
        <f t="shared" si="22"/>
        <v>4A</v>
      </c>
      <c r="E271" s="7" t="str">
        <f t="shared" si="21"/>
        <v/>
      </c>
      <c r="F271" s="10" t="e">
        <f t="array" aca="1" ref="F271" ca="1">IF(ROWS($1:270)&lt;=COUNTA(champ),INDEX(champ,SMALL(IF(champ&lt;&gt;"",ROW(INDIRECT("1:"&amp;ROWS(champ)))),ROWS($1:270))),"")</f>
        <v>#NUM!</v>
      </c>
      <c r="G271" s="10" t="str">
        <f t="shared" ca="1" si="19"/>
        <v/>
      </c>
    </row>
    <row r="272" spans="1:7" x14ac:dyDescent="0.2">
      <c r="A272" s="6">
        <v>271</v>
      </c>
      <c r="B272" s="52" t="s">
        <v>140</v>
      </c>
      <c r="C272" s="52" t="s">
        <v>141</v>
      </c>
      <c r="D272" s="52" t="str">
        <f t="shared" si="22"/>
        <v>4A</v>
      </c>
      <c r="E272" s="7" t="str">
        <f t="shared" si="21"/>
        <v/>
      </c>
      <c r="F272" s="10" t="e">
        <f t="array" aca="1" ref="F272" ca="1">IF(ROWS($1:271)&lt;=COUNTA(champ),INDEX(champ,SMALL(IF(champ&lt;&gt;"",ROW(INDIRECT("1:"&amp;ROWS(champ)))),ROWS($1:271))),"")</f>
        <v>#NUM!</v>
      </c>
      <c r="G272" s="10" t="str">
        <f t="shared" ca="1" si="19"/>
        <v/>
      </c>
    </row>
    <row r="273" spans="1:7" x14ac:dyDescent="0.2">
      <c r="A273" s="6">
        <v>272</v>
      </c>
      <c r="B273" s="52" t="s">
        <v>201</v>
      </c>
      <c r="C273" s="52" t="s">
        <v>202</v>
      </c>
      <c r="D273" s="52" t="str">
        <f t="shared" si="22"/>
        <v>4A</v>
      </c>
      <c r="E273" s="7" t="str">
        <f t="shared" si="21"/>
        <v/>
      </c>
      <c r="F273" s="10" t="e">
        <f t="array" aca="1" ref="F273" ca="1">IF(ROWS($1:272)&lt;=COUNTA(champ),INDEX(champ,SMALL(IF(champ&lt;&gt;"",ROW(INDIRECT("1:"&amp;ROWS(champ)))),ROWS($1:272))),"")</f>
        <v>#NUM!</v>
      </c>
      <c r="G273" s="10" t="str">
        <f t="shared" ca="1" si="19"/>
        <v/>
      </c>
    </row>
    <row r="274" spans="1:7" x14ac:dyDescent="0.2">
      <c r="A274" s="6">
        <v>273</v>
      </c>
      <c r="B274" s="52" t="s">
        <v>313</v>
      </c>
      <c r="C274" s="52" t="s">
        <v>314</v>
      </c>
      <c r="D274" s="52" t="str">
        <f t="shared" si="22"/>
        <v>4A</v>
      </c>
      <c r="E274" s="7" t="str">
        <f t="shared" si="21"/>
        <v/>
      </c>
      <c r="F274" s="10" t="e">
        <f t="array" aca="1" ref="F274" ca="1">IF(ROWS($1:273)&lt;=COUNTA(champ),INDEX(champ,SMALL(IF(champ&lt;&gt;"",ROW(INDIRECT("1:"&amp;ROWS(champ)))),ROWS($1:273))),"")</f>
        <v>#NUM!</v>
      </c>
      <c r="G274" s="10" t="str">
        <f t="shared" ca="1" si="19"/>
        <v/>
      </c>
    </row>
    <row r="275" spans="1:7" x14ac:dyDescent="0.2">
      <c r="A275" s="6">
        <v>274</v>
      </c>
      <c r="B275" s="52" t="s">
        <v>320</v>
      </c>
      <c r="C275" s="52" t="s">
        <v>321</v>
      </c>
      <c r="D275" s="52" t="str">
        <f t="shared" si="22"/>
        <v>4A</v>
      </c>
      <c r="E275" s="7" t="str">
        <f t="shared" si="21"/>
        <v/>
      </c>
      <c r="F275" s="10" t="e">
        <f t="array" aca="1" ref="F275" ca="1">IF(ROWS($1:274)&lt;=COUNTA(champ),INDEX(champ,SMALL(IF(champ&lt;&gt;"",ROW(INDIRECT("1:"&amp;ROWS(champ)))),ROWS($1:274))),"")</f>
        <v>#NUM!</v>
      </c>
      <c r="G275" s="10" t="str">
        <f t="shared" ca="1" si="19"/>
        <v/>
      </c>
    </row>
    <row r="276" spans="1:7" x14ac:dyDescent="0.2">
      <c r="A276" s="6">
        <v>275</v>
      </c>
      <c r="B276" s="52" t="s">
        <v>338</v>
      </c>
      <c r="C276" s="52" t="s">
        <v>339</v>
      </c>
      <c r="D276" s="52" t="str">
        <f t="shared" si="22"/>
        <v>4A</v>
      </c>
      <c r="E276" s="7" t="str">
        <f t="shared" si="21"/>
        <v/>
      </c>
      <c r="F276" s="10" t="e">
        <f t="array" aca="1" ref="F276" ca="1">IF(ROWS($1:275)&lt;=COUNTA(champ),INDEX(champ,SMALL(IF(champ&lt;&gt;"",ROW(INDIRECT("1:"&amp;ROWS(champ)))),ROWS($1:275))),"")</f>
        <v>#NUM!</v>
      </c>
      <c r="G276" s="10" t="str">
        <f t="shared" ca="1" si="19"/>
        <v/>
      </c>
    </row>
    <row r="277" spans="1:7" x14ac:dyDescent="0.2">
      <c r="A277" s="6">
        <v>276</v>
      </c>
      <c r="B277" s="52" t="s">
        <v>342</v>
      </c>
      <c r="C277" s="52" t="s">
        <v>344</v>
      </c>
      <c r="D277" s="52" t="str">
        <f t="shared" si="22"/>
        <v>4A</v>
      </c>
      <c r="E277" s="7" t="str">
        <f t="shared" si="21"/>
        <v/>
      </c>
      <c r="F277" s="10" t="e">
        <f t="array" aca="1" ref="F277" ca="1">IF(ROWS($1:276)&lt;=COUNTA(champ),INDEX(champ,SMALL(IF(champ&lt;&gt;"",ROW(INDIRECT("1:"&amp;ROWS(champ)))),ROWS($1:276))),"")</f>
        <v>#NUM!</v>
      </c>
      <c r="G277" s="10" t="str">
        <f t="shared" ca="1" si="19"/>
        <v/>
      </c>
    </row>
    <row r="278" spans="1:7" x14ac:dyDescent="0.2">
      <c r="A278" s="6">
        <v>277</v>
      </c>
      <c r="B278" s="52" t="s">
        <v>445</v>
      </c>
      <c r="C278" s="52" t="s">
        <v>447</v>
      </c>
      <c r="D278" s="52" t="str">
        <f t="shared" si="22"/>
        <v>4A</v>
      </c>
      <c r="E278" s="7" t="str">
        <f t="shared" si="21"/>
        <v/>
      </c>
      <c r="F278" s="10" t="e">
        <f t="array" aca="1" ref="F278" ca="1">IF(ROWS($1:277)&lt;=COUNTA(champ),INDEX(champ,SMALL(IF(champ&lt;&gt;"",ROW(INDIRECT("1:"&amp;ROWS(champ)))),ROWS($1:277))),"")</f>
        <v>#NUM!</v>
      </c>
      <c r="G278" s="10" t="str">
        <f t="shared" ca="1" si="19"/>
        <v/>
      </c>
    </row>
    <row r="279" spans="1:7" x14ac:dyDescent="0.2">
      <c r="A279" s="6">
        <v>278</v>
      </c>
      <c r="B279" s="52" t="s">
        <v>448</v>
      </c>
      <c r="C279" s="52" t="s">
        <v>449</v>
      </c>
      <c r="D279" s="52" t="str">
        <f t="shared" si="22"/>
        <v>4A</v>
      </c>
      <c r="E279" s="7" t="str">
        <f t="shared" si="21"/>
        <v/>
      </c>
      <c r="F279" s="10" t="e">
        <f t="array" aca="1" ref="F279" ca="1">IF(ROWS($1:278)&lt;=COUNTA(champ),INDEX(champ,SMALL(IF(champ&lt;&gt;"",ROW(INDIRECT("1:"&amp;ROWS(champ)))),ROWS($1:278))),"")</f>
        <v>#NUM!</v>
      </c>
      <c r="G279" s="10" t="str">
        <f t="shared" ca="1" si="19"/>
        <v/>
      </c>
    </row>
    <row r="280" spans="1:7" x14ac:dyDescent="0.2">
      <c r="A280" s="6">
        <v>279</v>
      </c>
      <c r="B280" s="52" t="s">
        <v>466</v>
      </c>
      <c r="C280" s="52" t="s">
        <v>467</v>
      </c>
      <c r="D280" s="52" t="str">
        <f t="shared" si="22"/>
        <v>4A</v>
      </c>
      <c r="E280" s="7" t="str">
        <f t="shared" si="21"/>
        <v/>
      </c>
      <c r="F280" s="10" t="e">
        <f t="array" aca="1" ref="F280" ca="1">IF(ROWS($1:279)&lt;=COUNTA(champ),INDEX(champ,SMALL(IF(champ&lt;&gt;"",ROW(INDIRECT("1:"&amp;ROWS(champ)))),ROWS($1:279))),"")</f>
        <v>#NUM!</v>
      </c>
      <c r="G280" s="10" t="str">
        <f t="shared" ca="1" si="19"/>
        <v/>
      </c>
    </row>
    <row r="281" spans="1:7" x14ac:dyDescent="0.2">
      <c r="A281" s="6">
        <v>280</v>
      </c>
      <c r="B281" s="52" t="s">
        <v>506</v>
      </c>
      <c r="C281" s="52" t="s">
        <v>507</v>
      </c>
      <c r="D281" s="52" t="str">
        <f t="shared" si="22"/>
        <v>4A</v>
      </c>
      <c r="E281" s="7" t="str">
        <f t="shared" si="21"/>
        <v/>
      </c>
      <c r="F281" s="10" t="e">
        <f t="array" aca="1" ref="F281" ca="1">IF(ROWS($1:280)&lt;=COUNTA(champ),INDEX(champ,SMALL(IF(champ&lt;&gt;"",ROW(INDIRECT("1:"&amp;ROWS(champ)))),ROWS($1:280))),"")</f>
        <v>#NUM!</v>
      </c>
      <c r="G281" s="10" t="str">
        <f t="shared" ca="1" si="19"/>
        <v/>
      </c>
    </row>
    <row r="282" spans="1:7" x14ac:dyDescent="0.2">
      <c r="A282" s="6">
        <v>281</v>
      </c>
      <c r="B282" s="52" t="s">
        <v>515</v>
      </c>
      <c r="C282" s="52" t="s">
        <v>517</v>
      </c>
      <c r="D282" s="52" t="str">
        <f t="shared" si="22"/>
        <v>4A</v>
      </c>
      <c r="E282" s="7" t="str">
        <f t="shared" si="21"/>
        <v/>
      </c>
      <c r="F282" s="10" t="e">
        <f t="array" aca="1" ref="F282" ca="1">IF(ROWS($1:281)&lt;=COUNTA(champ),INDEX(champ,SMALL(IF(champ&lt;&gt;"",ROW(INDIRECT("1:"&amp;ROWS(champ)))),ROWS($1:281))),"")</f>
        <v>#NUM!</v>
      </c>
      <c r="G282" s="10" t="str">
        <f t="shared" ca="1" si="19"/>
        <v/>
      </c>
    </row>
    <row r="283" spans="1:7" x14ac:dyDescent="0.2">
      <c r="A283" s="6">
        <v>282</v>
      </c>
      <c r="B283" s="52" t="s">
        <v>518</v>
      </c>
      <c r="C283" s="52" t="s">
        <v>519</v>
      </c>
      <c r="D283" s="52" t="str">
        <f t="shared" si="22"/>
        <v>4A</v>
      </c>
      <c r="E283" s="7" t="str">
        <f t="shared" si="21"/>
        <v/>
      </c>
      <c r="F283" s="10" t="e">
        <f t="array" aca="1" ref="F283" ca="1">IF(ROWS($1:282)&lt;=COUNTA(champ),INDEX(champ,SMALL(IF(champ&lt;&gt;"",ROW(INDIRECT("1:"&amp;ROWS(champ)))),ROWS($1:282))),"")</f>
        <v>#NUM!</v>
      </c>
      <c r="G283" s="10" t="str">
        <f t="shared" ca="1" si="19"/>
        <v/>
      </c>
    </row>
    <row r="284" spans="1:7" x14ac:dyDescent="0.2">
      <c r="A284" s="6">
        <v>283</v>
      </c>
      <c r="B284" s="52" t="s">
        <v>531</v>
      </c>
      <c r="C284" s="52" t="s">
        <v>532</v>
      </c>
      <c r="D284" s="52" t="str">
        <f t="shared" si="22"/>
        <v>4A</v>
      </c>
      <c r="E284" s="7" t="str">
        <f t="shared" si="21"/>
        <v/>
      </c>
      <c r="F284" s="10" t="e">
        <f t="array" aca="1" ref="F284" ca="1">IF(ROWS($1:283)&lt;=COUNTA(champ),INDEX(champ,SMALL(IF(champ&lt;&gt;"",ROW(INDIRECT("1:"&amp;ROWS(champ)))),ROWS($1:283))),"")</f>
        <v>#NUM!</v>
      </c>
      <c r="G284" s="10" t="str">
        <f t="shared" ca="1" si="19"/>
        <v/>
      </c>
    </row>
    <row r="285" spans="1:7" x14ac:dyDescent="0.2">
      <c r="A285" s="6">
        <v>284</v>
      </c>
      <c r="B285" s="52" t="s">
        <v>537</v>
      </c>
      <c r="C285" s="52" t="s">
        <v>538</v>
      </c>
      <c r="D285" s="52" t="str">
        <f t="shared" si="22"/>
        <v>4A</v>
      </c>
      <c r="E285" s="7" t="str">
        <f t="shared" si="21"/>
        <v/>
      </c>
      <c r="F285" s="10" t="e">
        <f t="array" aca="1" ref="F285" ca="1">IF(ROWS($1:284)&lt;=COUNTA(champ),INDEX(champ,SMALL(IF(champ&lt;&gt;"",ROW(INDIRECT("1:"&amp;ROWS(champ)))),ROWS($1:284))),"")</f>
        <v>#NUM!</v>
      </c>
      <c r="G285" s="10" t="str">
        <f t="shared" ca="1" si="19"/>
        <v/>
      </c>
    </row>
    <row r="286" spans="1:7" x14ac:dyDescent="0.2">
      <c r="A286" s="6">
        <v>285</v>
      </c>
      <c r="B286" s="52" t="s">
        <v>611</v>
      </c>
      <c r="C286" s="52" t="s">
        <v>612</v>
      </c>
      <c r="D286" s="52" t="str">
        <f t="shared" si="22"/>
        <v>4A</v>
      </c>
      <c r="E286" s="7" t="str">
        <f t="shared" si="21"/>
        <v/>
      </c>
      <c r="F286" s="10" t="e">
        <f t="array" aca="1" ref="F286" ca="1">IF(ROWS($1:285)&lt;=COUNTA(champ),INDEX(champ,SMALL(IF(champ&lt;&gt;"",ROW(INDIRECT("1:"&amp;ROWS(champ)))),ROWS($1:285))),"")</f>
        <v>#NUM!</v>
      </c>
      <c r="G286" s="10" t="str">
        <f t="shared" ca="1" si="19"/>
        <v/>
      </c>
    </row>
    <row r="287" spans="1:7" x14ac:dyDescent="0.2">
      <c r="A287" s="6">
        <v>286</v>
      </c>
      <c r="B287" s="52" t="s">
        <v>638</v>
      </c>
      <c r="C287" s="52" t="s">
        <v>639</v>
      </c>
      <c r="D287" s="52" t="str">
        <f t="shared" si="22"/>
        <v>4A</v>
      </c>
      <c r="E287" s="7" t="str">
        <f t="shared" si="21"/>
        <v/>
      </c>
      <c r="F287" s="10" t="e">
        <f t="array" aca="1" ref="F287" ca="1">IF(ROWS($1:286)&lt;=COUNTA(champ),INDEX(champ,SMALL(IF(champ&lt;&gt;"",ROW(INDIRECT("1:"&amp;ROWS(champ)))),ROWS($1:286))),"")</f>
        <v>#NUM!</v>
      </c>
      <c r="G287" s="10" t="str">
        <f t="shared" ref="G287:G350" ca="1" si="23">IF(ISERROR(F287)=FALSE,F287,"")</f>
        <v/>
      </c>
    </row>
    <row r="288" spans="1:7" x14ac:dyDescent="0.2">
      <c r="A288" s="6">
        <v>287</v>
      </c>
      <c r="B288" s="52" t="s">
        <v>651</v>
      </c>
      <c r="C288" s="52" t="s">
        <v>652</v>
      </c>
      <c r="D288" s="52" t="str">
        <f t="shared" si="22"/>
        <v>4A</v>
      </c>
      <c r="E288" s="7" t="str">
        <f t="shared" si="21"/>
        <v/>
      </c>
      <c r="F288" s="10" t="e">
        <f t="array" aca="1" ref="F288" ca="1">IF(ROWS($1:287)&lt;=COUNTA(champ),INDEX(champ,SMALL(IF(champ&lt;&gt;"",ROW(INDIRECT("1:"&amp;ROWS(champ)))),ROWS($1:287))),"")</f>
        <v>#NUM!</v>
      </c>
      <c r="G288" s="10" t="str">
        <f t="shared" ca="1" si="23"/>
        <v/>
      </c>
    </row>
    <row r="289" spans="1:7" x14ac:dyDescent="0.2">
      <c r="A289" s="6">
        <v>288</v>
      </c>
      <c r="B289" s="52" t="s">
        <v>673</v>
      </c>
      <c r="C289" s="52" t="s">
        <v>674</v>
      </c>
      <c r="D289" s="52" t="str">
        <f t="shared" si="22"/>
        <v>4A</v>
      </c>
      <c r="E289" s="7" t="str">
        <f t="shared" si="21"/>
        <v/>
      </c>
      <c r="F289" s="10" t="e">
        <f t="array" aca="1" ref="F289" ca="1">IF(ROWS($1:288)&lt;=COUNTA(champ),INDEX(champ,SMALL(IF(champ&lt;&gt;"",ROW(INDIRECT("1:"&amp;ROWS(champ)))),ROWS($1:288))),"")</f>
        <v>#NUM!</v>
      </c>
      <c r="G289" s="10" t="str">
        <f t="shared" ca="1" si="23"/>
        <v/>
      </c>
    </row>
    <row r="290" spans="1:7" x14ac:dyDescent="0.2">
      <c r="A290" s="6">
        <v>289</v>
      </c>
      <c r="B290" s="52" t="s">
        <v>74</v>
      </c>
      <c r="C290" s="52" t="s">
        <v>75</v>
      </c>
      <c r="D290" s="52" t="str">
        <f t="shared" ref="D290:D307" si="24">"3SEGPA"</f>
        <v>3SEGPA</v>
      </c>
      <c r="E290" s="7" t="str">
        <f t="shared" si="21"/>
        <v>3SEGPA</v>
      </c>
      <c r="F290" s="10" t="e">
        <f t="array" aca="1" ref="F290" ca="1">IF(ROWS($1:289)&lt;=COUNTA(champ),INDEX(champ,SMALL(IF(champ&lt;&gt;"",ROW(INDIRECT("1:"&amp;ROWS(champ)))),ROWS($1:289))),"")</f>
        <v>#NUM!</v>
      </c>
      <c r="G290" s="10" t="str">
        <f t="shared" ca="1" si="23"/>
        <v/>
      </c>
    </row>
    <row r="291" spans="1:7" x14ac:dyDescent="0.2">
      <c r="A291" s="6">
        <v>290</v>
      </c>
      <c r="B291" s="52" t="s">
        <v>81</v>
      </c>
      <c r="C291" s="52" t="s">
        <v>83</v>
      </c>
      <c r="D291" s="52" t="str">
        <f t="shared" si="24"/>
        <v>3SEGPA</v>
      </c>
      <c r="E291" s="7" t="str">
        <f t="shared" si="21"/>
        <v/>
      </c>
      <c r="F291" s="10" t="e">
        <f t="array" aca="1" ref="F291" ca="1">IF(ROWS($1:290)&lt;=COUNTA(champ),INDEX(champ,SMALL(IF(champ&lt;&gt;"",ROW(INDIRECT("1:"&amp;ROWS(champ)))),ROWS($1:290))),"")</f>
        <v>#NUM!</v>
      </c>
      <c r="G291" s="10" t="str">
        <f t="shared" ca="1" si="23"/>
        <v/>
      </c>
    </row>
    <row r="292" spans="1:7" x14ac:dyDescent="0.2">
      <c r="A292" s="6">
        <v>291</v>
      </c>
      <c r="B292" s="52" t="s">
        <v>108</v>
      </c>
      <c r="C292" s="52" t="s">
        <v>109</v>
      </c>
      <c r="D292" s="52" t="str">
        <f t="shared" si="24"/>
        <v>3SEGPA</v>
      </c>
      <c r="E292" s="7" t="str">
        <f t="shared" si="21"/>
        <v/>
      </c>
      <c r="F292" s="10" t="e">
        <f t="array" aca="1" ref="F292" ca="1">IF(ROWS($1:291)&lt;=COUNTA(champ),INDEX(champ,SMALL(IF(champ&lt;&gt;"",ROW(INDIRECT("1:"&amp;ROWS(champ)))),ROWS($1:291))),"")</f>
        <v>#NUM!</v>
      </c>
      <c r="G292" s="10" t="str">
        <f t="shared" ca="1" si="23"/>
        <v/>
      </c>
    </row>
    <row r="293" spans="1:7" x14ac:dyDescent="0.2">
      <c r="A293" s="6">
        <v>292</v>
      </c>
      <c r="B293" s="52" t="s">
        <v>169</v>
      </c>
      <c r="C293" s="52" t="s">
        <v>171</v>
      </c>
      <c r="D293" s="52" t="str">
        <f t="shared" si="24"/>
        <v>3SEGPA</v>
      </c>
      <c r="E293" s="7" t="str">
        <f t="shared" si="21"/>
        <v/>
      </c>
      <c r="F293" s="10" t="e">
        <f t="array" aca="1" ref="F293" ca="1">IF(ROWS($1:292)&lt;=COUNTA(champ),INDEX(champ,SMALL(IF(champ&lt;&gt;"",ROW(INDIRECT("1:"&amp;ROWS(champ)))),ROWS($1:292))),"")</f>
        <v>#NUM!</v>
      </c>
      <c r="G293" s="10" t="str">
        <f t="shared" ca="1" si="23"/>
        <v/>
      </c>
    </row>
    <row r="294" spans="1:7" x14ac:dyDescent="0.2">
      <c r="A294" s="6">
        <v>293</v>
      </c>
      <c r="B294" s="52" t="s">
        <v>213</v>
      </c>
      <c r="C294" s="52" t="s">
        <v>214</v>
      </c>
      <c r="D294" s="52" t="str">
        <f t="shared" si="24"/>
        <v>3SEGPA</v>
      </c>
      <c r="E294" s="7" t="str">
        <f t="shared" si="21"/>
        <v/>
      </c>
      <c r="F294" s="10" t="e">
        <f t="array" aca="1" ref="F294" ca="1">IF(ROWS($1:293)&lt;=COUNTA(champ),INDEX(champ,SMALL(IF(champ&lt;&gt;"",ROW(INDIRECT("1:"&amp;ROWS(champ)))),ROWS($1:293))),"")</f>
        <v>#NUM!</v>
      </c>
      <c r="G294" s="10" t="str">
        <f t="shared" ca="1" si="23"/>
        <v/>
      </c>
    </row>
    <row r="295" spans="1:7" x14ac:dyDescent="0.2">
      <c r="A295" s="6">
        <v>294</v>
      </c>
      <c r="B295" s="52" t="s">
        <v>265</v>
      </c>
      <c r="C295" s="52" t="s">
        <v>266</v>
      </c>
      <c r="D295" s="52" t="str">
        <f t="shared" si="24"/>
        <v>3SEGPA</v>
      </c>
      <c r="E295" s="7" t="str">
        <f t="shared" si="21"/>
        <v/>
      </c>
      <c r="F295" s="10" t="e">
        <f t="array" aca="1" ref="F295" ca="1">IF(ROWS($1:294)&lt;=COUNTA(champ),INDEX(champ,SMALL(IF(champ&lt;&gt;"",ROW(INDIRECT("1:"&amp;ROWS(champ)))),ROWS($1:294))),"")</f>
        <v>#NUM!</v>
      </c>
      <c r="G295" s="10" t="str">
        <f t="shared" ca="1" si="23"/>
        <v/>
      </c>
    </row>
    <row r="296" spans="1:7" x14ac:dyDescent="0.2">
      <c r="A296" s="6">
        <v>295</v>
      </c>
      <c r="B296" s="52" t="s">
        <v>290</v>
      </c>
      <c r="C296" s="52" t="s">
        <v>291</v>
      </c>
      <c r="D296" s="52" t="str">
        <f t="shared" si="24"/>
        <v>3SEGPA</v>
      </c>
      <c r="E296" s="7" t="str">
        <f t="shared" si="21"/>
        <v/>
      </c>
      <c r="F296" s="10" t="e">
        <f t="array" aca="1" ref="F296" ca="1">IF(ROWS($1:295)&lt;=COUNTA(champ),INDEX(champ,SMALL(IF(champ&lt;&gt;"",ROW(INDIRECT("1:"&amp;ROWS(champ)))),ROWS($1:295))),"")</f>
        <v>#NUM!</v>
      </c>
      <c r="G296" s="10" t="str">
        <f t="shared" ca="1" si="23"/>
        <v/>
      </c>
    </row>
    <row r="297" spans="1:7" x14ac:dyDescent="0.2">
      <c r="A297" s="6">
        <v>296</v>
      </c>
      <c r="B297" s="52" t="s">
        <v>296</v>
      </c>
      <c r="C297" s="52" t="s">
        <v>297</v>
      </c>
      <c r="D297" s="52" t="str">
        <f t="shared" si="24"/>
        <v>3SEGPA</v>
      </c>
      <c r="E297" s="7" t="str">
        <f t="shared" si="21"/>
        <v/>
      </c>
      <c r="F297" s="10" t="e">
        <f t="array" aca="1" ref="F297" ca="1">IF(ROWS($1:296)&lt;=COUNTA(champ),INDEX(champ,SMALL(IF(champ&lt;&gt;"",ROW(INDIRECT("1:"&amp;ROWS(champ)))),ROWS($1:296))),"")</f>
        <v>#NUM!</v>
      </c>
      <c r="G297" s="10" t="str">
        <f t="shared" ca="1" si="23"/>
        <v/>
      </c>
    </row>
    <row r="298" spans="1:7" x14ac:dyDescent="0.2">
      <c r="A298" s="6">
        <v>297</v>
      </c>
      <c r="B298" s="52" t="s">
        <v>296</v>
      </c>
      <c r="C298" s="52" t="s">
        <v>298</v>
      </c>
      <c r="D298" s="52" t="str">
        <f t="shared" si="24"/>
        <v>3SEGPA</v>
      </c>
      <c r="E298" s="7" t="str">
        <f t="shared" si="21"/>
        <v/>
      </c>
      <c r="F298" s="10" t="e">
        <f t="array" aca="1" ref="F298" ca="1">IF(ROWS($1:297)&lt;=COUNTA(champ),INDEX(champ,SMALL(IF(champ&lt;&gt;"",ROW(INDIRECT("1:"&amp;ROWS(champ)))),ROWS($1:297))),"")</f>
        <v>#NUM!</v>
      </c>
      <c r="G298" s="10" t="str">
        <f t="shared" ca="1" si="23"/>
        <v/>
      </c>
    </row>
    <row r="299" spans="1:7" x14ac:dyDescent="0.2">
      <c r="A299" s="6">
        <v>298</v>
      </c>
      <c r="B299" s="52" t="s">
        <v>342</v>
      </c>
      <c r="C299" s="52" t="s">
        <v>343</v>
      </c>
      <c r="D299" s="52" t="str">
        <f t="shared" si="24"/>
        <v>3SEGPA</v>
      </c>
      <c r="E299" s="7" t="str">
        <f t="shared" si="21"/>
        <v/>
      </c>
      <c r="F299" s="10" t="e">
        <f t="array" aca="1" ref="F299" ca="1">IF(ROWS($1:298)&lt;=COUNTA(champ),INDEX(champ,SMALL(IF(champ&lt;&gt;"",ROW(INDIRECT("1:"&amp;ROWS(champ)))),ROWS($1:298))),"")</f>
        <v>#NUM!</v>
      </c>
      <c r="G299" s="10" t="str">
        <f t="shared" ca="1" si="23"/>
        <v/>
      </c>
    </row>
    <row r="300" spans="1:7" x14ac:dyDescent="0.2">
      <c r="A300" s="6">
        <v>299</v>
      </c>
      <c r="B300" s="52" t="s">
        <v>356</v>
      </c>
      <c r="C300" s="52" t="s">
        <v>357</v>
      </c>
      <c r="D300" s="52" t="str">
        <f t="shared" si="24"/>
        <v>3SEGPA</v>
      </c>
      <c r="E300" s="7" t="str">
        <f t="shared" si="21"/>
        <v/>
      </c>
      <c r="F300" s="10" t="e">
        <f t="array" aca="1" ref="F300" ca="1">IF(ROWS($1:299)&lt;=COUNTA(champ),INDEX(champ,SMALL(IF(champ&lt;&gt;"",ROW(INDIRECT("1:"&amp;ROWS(champ)))),ROWS($1:299))),"")</f>
        <v>#NUM!</v>
      </c>
      <c r="G300" s="10" t="str">
        <f t="shared" ca="1" si="23"/>
        <v/>
      </c>
    </row>
    <row r="301" spans="1:7" x14ac:dyDescent="0.2">
      <c r="A301" s="6">
        <v>300</v>
      </c>
      <c r="B301" s="52" t="s">
        <v>426</v>
      </c>
      <c r="C301" s="52" t="s">
        <v>428</v>
      </c>
      <c r="D301" s="52" t="str">
        <f t="shared" si="24"/>
        <v>3SEGPA</v>
      </c>
      <c r="E301" s="7" t="str">
        <f t="shared" si="21"/>
        <v/>
      </c>
      <c r="F301" s="10" t="e">
        <f t="array" aca="1" ref="F301" ca="1">IF(ROWS($1:300)&lt;=COUNTA(champ),INDEX(champ,SMALL(IF(champ&lt;&gt;"",ROW(INDIRECT("1:"&amp;ROWS(champ)))),ROWS($1:300))),"")</f>
        <v>#NUM!</v>
      </c>
      <c r="G301" s="10" t="str">
        <f t="shared" ca="1" si="23"/>
        <v/>
      </c>
    </row>
    <row r="302" spans="1:7" x14ac:dyDescent="0.2">
      <c r="A302" s="6">
        <v>301</v>
      </c>
      <c r="B302" s="52" t="s">
        <v>533</v>
      </c>
      <c r="C302" s="52" t="s">
        <v>534</v>
      </c>
      <c r="D302" s="52" t="str">
        <f t="shared" si="24"/>
        <v>3SEGPA</v>
      </c>
      <c r="E302" s="7" t="str">
        <f t="shared" si="21"/>
        <v/>
      </c>
      <c r="F302" s="10" t="e">
        <f t="array" aca="1" ref="F302" ca="1">IF(ROWS($1:301)&lt;=COUNTA(champ),INDEX(champ,SMALL(IF(champ&lt;&gt;"",ROW(INDIRECT("1:"&amp;ROWS(champ)))),ROWS($1:301))),"")</f>
        <v>#NUM!</v>
      </c>
      <c r="G302" s="10" t="str">
        <f t="shared" ca="1" si="23"/>
        <v/>
      </c>
    </row>
    <row r="303" spans="1:7" x14ac:dyDescent="0.2">
      <c r="A303" s="6">
        <v>302</v>
      </c>
      <c r="B303" s="52" t="s">
        <v>566</v>
      </c>
      <c r="C303" s="52" t="s">
        <v>567</v>
      </c>
      <c r="D303" s="52" t="str">
        <f t="shared" si="24"/>
        <v>3SEGPA</v>
      </c>
      <c r="E303" s="7" t="str">
        <f t="shared" si="21"/>
        <v/>
      </c>
      <c r="F303" s="10" t="e">
        <f t="array" aca="1" ref="F303" ca="1">IF(ROWS($1:302)&lt;=COUNTA(champ),INDEX(champ,SMALL(IF(champ&lt;&gt;"",ROW(INDIRECT("1:"&amp;ROWS(champ)))),ROWS($1:302))),"")</f>
        <v>#NUM!</v>
      </c>
      <c r="G303" s="10" t="str">
        <f t="shared" ca="1" si="23"/>
        <v/>
      </c>
    </row>
    <row r="304" spans="1:7" x14ac:dyDescent="0.2">
      <c r="A304" s="6">
        <v>303</v>
      </c>
      <c r="B304" s="52" t="s">
        <v>600</v>
      </c>
      <c r="C304" s="52" t="s">
        <v>601</v>
      </c>
      <c r="D304" s="52" t="str">
        <f t="shared" si="24"/>
        <v>3SEGPA</v>
      </c>
      <c r="E304" s="7" t="str">
        <f t="shared" si="21"/>
        <v/>
      </c>
      <c r="F304" s="10" t="e">
        <f t="array" aca="1" ref="F304" ca="1">IF(ROWS($1:303)&lt;=COUNTA(champ),INDEX(champ,SMALL(IF(champ&lt;&gt;"",ROW(INDIRECT("1:"&amp;ROWS(champ)))),ROWS($1:303))),"")</f>
        <v>#NUM!</v>
      </c>
      <c r="G304" s="10" t="str">
        <f t="shared" ca="1" si="23"/>
        <v/>
      </c>
    </row>
    <row r="305" spans="1:7" x14ac:dyDescent="0.2">
      <c r="A305" s="6">
        <v>304</v>
      </c>
      <c r="B305" s="52" t="s">
        <v>624</v>
      </c>
      <c r="C305" s="52" t="s">
        <v>625</v>
      </c>
      <c r="D305" s="52" t="str">
        <f t="shared" si="24"/>
        <v>3SEGPA</v>
      </c>
      <c r="E305" s="7" t="str">
        <f t="shared" si="21"/>
        <v/>
      </c>
      <c r="F305" s="10" t="e">
        <f t="array" aca="1" ref="F305" ca="1">IF(ROWS($1:304)&lt;=COUNTA(champ),INDEX(champ,SMALL(IF(champ&lt;&gt;"",ROW(INDIRECT("1:"&amp;ROWS(champ)))),ROWS($1:304))),"")</f>
        <v>#NUM!</v>
      </c>
      <c r="G305" s="10" t="str">
        <f t="shared" ca="1" si="23"/>
        <v/>
      </c>
    </row>
    <row r="306" spans="1:7" x14ac:dyDescent="0.2">
      <c r="A306" s="6">
        <v>305</v>
      </c>
      <c r="B306" s="52" t="s">
        <v>646</v>
      </c>
      <c r="C306" s="52" t="s">
        <v>647</v>
      </c>
      <c r="D306" s="52" t="str">
        <f t="shared" si="24"/>
        <v>3SEGPA</v>
      </c>
      <c r="E306" s="7" t="str">
        <f t="shared" si="21"/>
        <v/>
      </c>
      <c r="F306" s="10" t="e">
        <f t="array" aca="1" ref="F306" ca="1">IF(ROWS($1:305)&lt;=COUNTA(champ),INDEX(champ,SMALL(IF(champ&lt;&gt;"",ROW(INDIRECT("1:"&amp;ROWS(champ)))),ROWS($1:305))),"")</f>
        <v>#NUM!</v>
      </c>
      <c r="G306" s="10" t="str">
        <f t="shared" ca="1" si="23"/>
        <v/>
      </c>
    </row>
    <row r="307" spans="1:7" x14ac:dyDescent="0.2">
      <c r="A307" s="6">
        <v>306</v>
      </c>
      <c r="B307" s="52" t="s">
        <v>664</v>
      </c>
      <c r="C307" s="52" t="s">
        <v>665</v>
      </c>
      <c r="D307" s="52" t="str">
        <f t="shared" si="24"/>
        <v>3SEGPA</v>
      </c>
      <c r="E307" s="7" t="str">
        <f t="shared" si="21"/>
        <v/>
      </c>
      <c r="F307" s="10" t="e">
        <f t="array" aca="1" ref="F307" ca="1">IF(ROWS($1:306)&lt;=COUNTA(champ),INDEX(champ,SMALL(IF(champ&lt;&gt;"",ROW(INDIRECT("1:"&amp;ROWS(champ)))),ROWS($1:306))),"")</f>
        <v>#NUM!</v>
      </c>
      <c r="G307" s="10" t="str">
        <f t="shared" ca="1" si="23"/>
        <v/>
      </c>
    </row>
    <row r="308" spans="1:7" x14ac:dyDescent="0.2">
      <c r="A308" s="6">
        <v>307</v>
      </c>
      <c r="B308" s="52" t="s">
        <v>81</v>
      </c>
      <c r="C308" s="52" t="s">
        <v>82</v>
      </c>
      <c r="D308" s="52" t="str">
        <f t="shared" ref="D308:D325" si="25">"3PMET"</f>
        <v>3PMET</v>
      </c>
      <c r="E308" s="7" t="str">
        <f t="shared" si="21"/>
        <v>3PMET</v>
      </c>
      <c r="F308" s="10" t="e">
        <f t="array" aca="1" ref="F308" ca="1">IF(ROWS($1:307)&lt;=COUNTA(champ),INDEX(champ,SMALL(IF(champ&lt;&gt;"",ROW(INDIRECT("1:"&amp;ROWS(champ)))),ROWS($1:307))),"")</f>
        <v>#NUM!</v>
      </c>
      <c r="G308" s="10" t="str">
        <f t="shared" ca="1" si="23"/>
        <v/>
      </c>
    </row>
    <row r="309" spans="1:7" x14ac:dyDescent="0.2">
      <c r="A309" s="6">
        <v>308</v>
      </c>
      <c r="B309" s="52" t="s">
        <v>91</v>
      </c>
      <c r="C309" s="52" t="s">
        <v>92</v>
      </c>
      <c r="D309" s="52" t="str">
        <f t="shared" si="25"/>
        <v>3PMET</v>
      </c>
      <c r="E309" s="7" t="str">
        <f t="shared" si="21"/>
        <v/>
      </c>
      <c r="F309" s="10" t="e">
        <f t="array" aca="1" ref="F309" ca="1">IF(ROWS($1:308)&lt;=COUNTA(champ),INDEX(champ,SMALL(IF(champ&lt;&gt;"",ROW(INDIRECT("1:"&amp;ROWS(champ)))),ROWS($1:308))),"")</f>
        <v>#NUM!</v>
      </c>
      <c r="G309" s="10" t="str">
        <f t="shared" ca="1" si="23"/>
        <v/>
      </c>
    </row>
    <row r="310" spans="1:7" x14ac:dyDescent="0.2">
      <c r="A310" s="6">
        <v>309</v>
      </c>
      <c r="B310" s="52" t="s">
        <v>169</v>
      </c>
      <c r="C310" s="52" t="s">
        <v>170</v>
      </c>
      <c r="D310" s="52" t="str">
        <f t="shared" si="25"/>
        <v>3PMET</v>
      </c>
      <c r="E310" s="7" t="str">
        <f t="shared" si="21"/>
        <v/>
      </c>
      <c r="F310" s="10" t="e">
        <f t="array" aca="1" ref="F310" ca="1">IF(ROWS($1:309)&lt;=COUNTA(champ),INDEX(champ,SMALL(IF(champ&lt;&gt;"",ROW(INDIRECT("1:"&amp;ROWS(champ)))),ROWS($1:309))),"")</f>
        <v>#NUM!</v>
      </c>
      <c r="G310" s="10" t="str">
        <f t="shared" ca="1" si="23"/>
        <v/>
      </c>
    </row>
    <row r="311" spans="1:7" x14ac:dyDescent="0.2">
      <c r="A311" s="6">
        <v>310</v>
      </c>
      <c r="B311" s="52" t="s">
        <v>234</v>
      </c>
      <c r="C311" s="52" t="s">
        <v>235</v>
      </c>
      <c r="D311" s="52" t="str">
        <f t="shared" si="25"/>
        <v>3PMET</v>
      </c>
      <c r="E311" s="7" t="str">
        <f t="shared" si="21"/>
        <v/>
      </c>
      <c r="F311" s="10" t="e">
        <f t="array" aca="1" ref="F311" ca="1">IF(ROWS($1:310)&lt;=COUNTA(champ),INDEX(champ,SMALL(IF(champ&lt;&gt;"",ROW(INDIRECT("1:"&amp;ROWS(champ)))),ROWS($1:310))),"")</f>
        <v>#NUM!</v>
      </c>
      <c r="G311" s="10" t="str">
        <f t="shared" ca="1" si="23"/>
        <v/>
      </c>
    </row>
    <row r="312" spans="1:7" x14ac:dyDescent="0.2">
      <c r="A312" s="6">
        <v>311</v>
      </c>
      <c r="B312" s="52" t="s">
        <v>238</v>
      </c>
      <c r="C312" s="52" t="s">
        <v>239</v>
      </c>
      <c r="D312" s="52" t="str">
        <f t="shared" si="25"/>
        <v>3PMET</v>
      </c>
      <c r="E312" s="7" t="str">
        <f t="shared" si="21"/>
        <v/>
      </c>
      <c r="F312" s="10" t="e">
        <f t="array" aca="1" ref="F312" ca="1">IF(ROWS($1:311)&lt;=COUNTA(champ),INDEX(champ,SMALL(IF(champ&lt;&gt;"",ROW(INDIRECT("1:"&amp;ROWS(champ)))),ROWS($1:311))),"")</f>
        <v>#NUM!</v>
      </c>
      <c r="G312" s="10" t="str">
        <f t="shared" ca="1" si="23"/>
        <v/>
      </c>
    </row>
    <row r="313" spans="1:7" x14ac:dyDescent="0.2">
      <c r="A313" s="6">
        <v>312</v>
      </c>
      <c r="B313" s="52" t="s">
        <v>253</v>
      </c>
      <c r="C313" s="52" t="s">
        <v>254</v>
      </c>
      <c r="D313" s="52" t="str">
        <f t="shared" si="25"/>
        <v>3PMET</v>
      </c>
      <c r="E313" s="7" t="str">
        <f t="shared" si="21"/>
        <v/>
      </c>
      <c r="F313" s="10" t="e">
        <f t="array" aca="1" ref="F313" ca="1">IF(ROWS($1:312)&lt;=COUNTA(champ),INDEX(champ,SMALL(IF(champ&lt;&gt;"",ROW(INDIRECT("1:"&amp;ROWS(champ)))),ROWS($1:312))),"")</f>
        <v>#NUM!</v>
      </c>
      <c r="G313" s="10" t="str">
        <f t="shared" ca="1" si="23"/>
        <v/>
      </c>
    </row>
    <row r="314" spans="1:7" x14ac:dyDescent="0.2">
      <c r="A314" s="6">
        <v>313</v>
      </c>
      <c r="B314" s="52" t="s">
        <v>318</v>
      </c>
      <c r="C314" s="52" t="s">
        <v>319</v>
      </c>
      <c r="D314" s="52" t="str">
        <f t="shared" si="25"/>
        <v>3PMET</v>
      </c>
      <c r="E314" s="7" t="str">
        <f t="shared" si="21"/>
        <v/>
      </c>
      <c r="F314" s="10" t="e">
        <f t="array" aca="1" ref="F314" ca="1">IF(ROWS($1:313)&lt;=COUNTA(champ),INDEX(champ,SMALL(IF(champ&lt;&gt;"",ROW(INDIRECT("1:"&amp;ROWS(champ)))),ROWS($1:313))),"")</f>
        <v>#NUM!</v>
      </c>
      <c r="G314" s="10" t="str">
        <f t="shared" ca="1" si="23"/>
        <v/>
      </c>
    </row>
    <row r="315" spans="1:7" x14ac:dyDescent="0.2">
      <c r="A315" s="6">
        <v>314</v>
      </c>
      <c r="B315" s="52" t="s">
        <v>378</v>
      </c>
      <c r="C315" s="52" t="s">
        <v>379</v>
      </c>
      <c r="D315" s="52" t="str">
        <f t="shared" si="25"/>
        <v>3PMET</v>
      </c>
      <c r="E315" s="7" t="str">
        <f t="shared" si="21"/>
        <v/>
      </c>
      <c r="F315" s="10" t="e">
        <f t="array" aca="1" ref="F315" ca="1">IF(ROWS($1:314)&lt;=COUNTA(champ),INDEX(champ,SMALL(IF(champ&lt;&gt;"",ROW(INDIRECT("1:"&amp;ROWS(champ)))),ROWS($1:314))),"")</f>
        <v>#NUM!</v>
      </c>
      <c r="G315" s="10" t="str">
        <f t="shared" ca="1" si="23"/>
        <v/>
      </c>
    </row>
    <row r="316" spans="1:7" x14ac:dyDescent="0.2">
      <c r="A316" s="6">
        <v>315</v>
      </c>
      <c r="B316" s="52" t="s">
        <v>419</v>
      </c>
      <c r="C316" s="52" t="s">
        <v>420</v>
      </c>
      <c r="D316" s="52" t="str">
        <f t="shared" si="25"/>
        <v>3PMET</v>
      </c>
      <c r="E316" s="7" t="str">
        <f t="shared" si="21"/>
        <v/>
      </c>
      <c r="F316" s="10" t="e">
        <f t="array" aca="1" ref="F316" ca="1">IF(ROWS($1:315)&lt;=COUNTA(champ),INDEX(champ,SMALL(IF(champ&lt;&gt;"",ROW(INDIRECT("1:"&amp;ROWS(champ)))),ROWS($1:315))),"")</f>
        <v>#NUM!</v>
      </c>
      <c r="G316" s="10" t="str">
        <f t="shared" ca="1" si="23"/>
        <v/>
      </c>
    </row>
    <row r="317" spans="1:7" x14ac:dyDescent="0.2">
      <c r="A317" s="6">
        <v>316</v>
      </c>
      <c r="B317" s="52" t="s">
        <v>426</v>
      </c>
      <c r="C317" s="52" t="s">
        <v>427</v>
      </c>
      <c r="D317" s="52" t="str">
        <f t="shared" si="25"/>
        <v>3PMET</v>
      </c>
      <c r="E317" s="7" t="str">
        <f t="shared" si="21"/>
        <v/>
      </c>
      <c r="F317" s="10" t="e">
        <f t="array" aca="1" ref="F317" ca="1">IF(ROWS($1:316)&lt;=COUNTA(champ),INDEX(champ,SMALL(IF(champ&lt;&gt;"",ROW(INDIRECT("1:"&amp;ROWS(champ)))),ROWS($1:316))),"")</f>
        <v>#NUM!</v>
      </c>
      <c r="G317" s="10" t="str">
        <f t="shared" ca="1" si="23"/>
        <v/>
      </c>
    </row>
    <row r="318" spans="1:7" x14ac:dyDescent="0.2">
      <c r="A318" s="6">
        <v>317</v>
      </c>
      <c r="B318" s="52" t="s">
        <v>445</v>
      </c>
      <c r="C318" s="52" t="s">
        <v>446</v>
      </c>
      <c r="D318" s="52" t="str">
        <f t="shared" si="25"/>
        <v>3PMET</v>
      </c>
      <c r="E318" s="7" t="str">
        <f t="shared" si="21"/>
        <v/>
      </c>
      <c r="F318" s="10" t="e">
        <f t="array" aca="1" ref="F318" ca="1">IF(ROWS($1:317)&lt;=COUNTA(champ),INDEX(champ,SMALL(IF(champ&lt;&gt;"",ROW(INDIRECT("1:"&amp;ROWS(champ)))),ROWS($1:317))),"")</f>
        <v>#NUM!</v>
      </c>
      <c r="G318" s="10" t="str">
        <f t="shared" ca="1" si="23"/>
        <v/>
      </c>
    </row>
    <row r="319" spans="1:7" x14ac:dyDescent="0.2">
      <c r="A319" s="6">
        <v>318</v>
      </c>
      <c r="B319" s="52" t="s">
        <v>452</v>
      </c>
      <c r="C319" s="52" t="s">
        <v>453</v>
      </c>
      <c r="D319" s="52" t="str">
        <f t="shared" si="25"/>
        <v>3PMET</v>
      </c>
      <c r="E319" s="7" t="str">
        <f t="shared" si="21"/>
        <v/>
      </c>
      <c r="F319" s="10" t="e">
        <f t="array" aca="1" ref="F319" ca="1">IF(ROWS($1:318)&lt;=COUNTA(champ),INDEX(champ,SMALL(IF(champ&lt;&gt;"",ROW(INDIRECT("1:"&amp;ROWS(champ)))),ROWS($1:318))),"")</f>
        <v>#NUM!</v>
      </c>
      <c r="G319" s="10" t="str">
        <f t="shared" ca="1" si="23"/>
        <v/>
      </c>
    </row>
    <row r="320" spans="1:7" x14ac:dyDescent="0.2">
      <c r="A320" s="6">
        <v>319</v>
      </c>
      <c r="B320" s="52" t="s">
        <v>464</v>
      </c>
      <c r="C320" s="52" t="s">
        <v>465</v>
      </c>
      <c r="D320" s="52" t="str">
        <f t="shared" si="25"/>
        <v>3PMET</v>
      </c>
      <c r="E320" s="7" t="str">
        <f t="shared" si="21"/>
        <v/>
      </c>
      <c r="F320" s="10" t="e">
        <f t="array" aca="1" ref="F320" ca="1">IF(ROWS($1:319)&lt;=COUNTA(champ),INDEX(champ,SMALL(IF(champ&lt;&gt;"",ROW(INDIRECT("1:"&amp;ROWS(champ)))),ROWS($1:319))),"")</f>
        <v>#NUM!</v>
      </c>
      <c r="G320" s="10" t="str">
        <f t="shared" ca="1" si="23"/>
        <v/>
      </c>
    </row>
    <row r="321" spans="1:7" x14ac:dyDescent="0.2">
      <c r="A321" s="6">
        <v>320</v>
      </c>
      <c r="B321" s="52" t="s">
        <v>477</v>
      </c>
      <c r="C321" s="52" t="s">
        <v>478</v>
      </c>
      <c r="D321" s="52" t="str">
        <f t="shared" si="25"/>
        <v>3PMET</v>
      </c>
      <c r="E321" s="7" t="str">
        <f t="shared" si="21"/>
        <v/>
      </c>
      <c r="F321" s="10" t="e">
        <f t="array" aca="1" ref="F321" ca="1">IF(ROWS($1:320)&lt;=COUNTA(champ),INDEX(champ,SMALL(IF(champ&lt;&gt;"",ROW(INDIRECT("1:"&amp;ROWS(champ)))),ROWS($1:320))),"")</f>
        <v>#NUM!</v>
      </c>
      <c r="G321" s="10" t="str">
        <f t="shared" ca="1" si="23"/>
        <v/>
      </c>
    </row>
    <row r="322" spans="1:7" x14ac:dyDescent="0.2">
      <c r="A322" s="6">
        <v>321</v>
      </c>
      <c r="B322" s="52" t="s">
        <v>486</v>
      </c>
      <c r="C322" s="52" t="s">
        <v>487</v>
      </c>
      <c r="D322" s="52" t="str">
        <f t="shared" si="25"/>
        <v>3PMET</v>
      </c>
      <c r="E322" s="7" t="str">
        <f t="shared" si="21"/>
        <v/>
      </c>
      <c r="F322" s="10" t="e">
        <f t="array" aca="1" ref="F322" ca="1">IF(ROWS($1:321)&lt;=COUNTA(champ),INDEX(champ,SMALL(IF(champ&lt;&gt;"",ROW(INDIRECT("1:"&amp;ROWS(champ)))),ROWS($1:321))),"")</f>
        <v>#NUM!</v>
      </c>
      <c r="G322" s="10" t="str">
        <f t="shared" ca="1" si="23"/>
        <v/>
      </c>
    </row>
    <row r="323" spans="1:7" x14ac:dyDescent="0.2">
      <c r="A323" s="6">
        <v>322</v>
      </c>
      <c r="B323" s="52" t="s">
        <v>501</v>
      </c>
      <c r="C323" s="52" t="s">
        <v>502</v>
      </c>
      <c r="D323" s="52" t="str">
        <f t="shared" si="25"/>
        <v>3PMET</v>
      </c>
      <c r="E323" s="7" t="str">
        <f t="shared" si="21"/>
        <v/>
      </c>
      <c r="F323" s="10" t="e">
        <f t="array" aca="1" ref="F323" ca="1">IF(ROWS($1:322)&lt;=COUNTA(champ),INDEX(champ,SMALL(IF(champ&lt;&gt;"",ROW(INDIRECT("1:"&amp;ROWS(champ)))),ROWS($1:322))),"")</f>
        <v>#NUM!</v>
      </c>
      <c r="G323" s="10" t="str">
        <f t="shared" ca="1" si="23"/>
        <v/>
      </c>
    </row>
    <row r="324" spans="1:7" x14ac:dyDescent="0.2">
      <c r="A324" s="6">
        <v>323</v>
      </c>
      <c r="B324" s="52" t="s">
        <v>602</v>
      </c>
      <c r="C324" s="52" t="s">
        <v>604</v>
      </c>
      <c r="D324" s="52" t="str">
        <f t="shared" si="25"/>
        <v>3PMET</v>
      </c>
      <c r="E324" s="7" t="str">
        <f t="shared" ref="E324:E387" si="26">IF(OR(D324=D323,D324=""),"",D324)</f>
        <v/>
      </c>
      <c r="F324" s="10" t="e">
        <f t="array" aca="1" ref="F324" ca="1">IF(ROWS($1:323)&lt;=COUNTA(champ),INDEX(champ,SMALL(IF(champ&lt;&gt;"",ROW(INDIRECT("1:"&amp;ROWS(champ)))),ROWS($1:323))),"")</f>
        <v>#NUM!</v>
      </c>
      <c r="G324" s="10" t="str">
        <f t="shared" ca="1" si="23"/>
        <v/>
      </c>
    </row>
    <row r="325" spans="1:7" x14ac:dyDescent="0.2">
      <c r="A325" s="6">
        <v>324</v>
      </c>
      <c r="B325" s="52" t="s">
        <v>605</v>
      </c>
      <c r="C325" s="52" t="s">
        <v>606</v>
      </c>
      <c r="D325" s="52" t="str">
        <f t="shared" si="25"/>
        <v>3PMET</v>
      </c>
      <c r="E325" s="7" t="str">
        <f t="shared" si="26"/>
        <v/>
      </c>
      <c r="F325" s="10" t="e">
        <f t="array" aca="1" ref="F325" ca="1">IF(ROWS($1:324)&lt;=COUNTA(champ),INDEX(champ,SMALL(IF(champ&lt;&gt;"",ROW(INDIRECT("1:"&amp;ROWS(champ)))),ROWS($1:324))),"")</f>
        <v>#NUM!</v>
      </c>
      <c r="G325" s="10" t="str">
        <f t="shared" ca="1" si="23"/>
        <v/>
      </c>
    </row>
    <row r="326" spans="1:7" x14ac:dyDescent="0.2">
      <c r="A326" s="6">
        <v>325</v>
      </c>
      <c r="B326" s="52" t="s">
        <v>78</v>
      </c>
      <c r="C326" s="52" t="s">
        <v>79</v>
      </c>
      <c r="D326" s="52" t="str">
        <f t="shared" ref="D326:D345" si="27">"3C"</f>
        <v>3C</v>
      </c>
      <c r="E326" s="7" t="str">
        <f t="shared" si="26"/>
        <v>3C</v>
      </c>
      <c r="F326" s="10" t="e">
        <f t="array" aca="1" ref="F326" ca="1">IF(ROWS($1:325)&lt;=COUNTA(champ),INDEX(champ,SMALL(IF(champ&lt;&gt;"",ROW(INDIRECT("1:"&amp;ROWS(champ)))),ROWS($1:325))),"")</f>
        <v>#NUM!</v>
      </c>
      <c r="G326" s="10" t="str">
        <f t="shared" ca="1" si="23"/>
        <v/>
      </c>
    </row>
    <row r="327" spans="1:7" x14ac:dyDescent="0.2">
      <c r="A327" s="6">
        <v>326</v>
      </c>
      <c r="B327" s="52" t="s">
        <v>110</v>
      </c>
      <c r="C327" s="52" t="s">
        <v>111</v>
      </c>
      <c r="D327" s="52" t="str">
        <f t="shared" si="27"/>
        <v>3C</v>
      </c>
      <c r="E327" s="7" t="str">
        <f t="shared" si="26"/>
        <v/>
      </c>
      <c r="F327" s="10" t="e">
        <f t="array" aca="1" ref="F327" ca="1">IF(ROWS($1:326)&lt;=COUNTA(champ),INDEX(champ,SMALL(IF(champ&lt;&gt;"",ROW(INDIRECT("1:"&amp;ROWS(champ)))),ROWS($1:326))),"")</f>
        <v>#NUM!</v>
      </c>
      <c r="G327" s="10" t="str">
        <f t="shared" ca="1" si="23"/>
        <v/>
      </c>
    </row>
    <row r="328" spans="1:7" x14ac:dyDescent="0.2">
      <c r="A328" s="6">
        <v>327</v>
      </c>
      <c r="B328" s="52" t="s">
        <v>184</v>
      </c>
      <c r="C328" s="52" t="s">
        <v>185</v>
      </c>
      <c r="D328" s="52" t="str">
        <f t="shared" si="27"/>
        <v>3C</v>
      </c>
      <c r="E328" s="7" t="str">
        <f t="shared" si="26"/>
        <v/>
      </c>
      <c r="F328" s="10" t="e">
        <f t="array" aca="1" ref="F328" ca="1">IF(ROWS($1:327)&lt;=COUNTA(champ),INDEX(champ,SMALL(IF(champ&lt;&gt;"",ROW(INDIRECT("1:"&amp;ROWS(champ)))),ROWS($1:327))),"")</f>
        <v>#NUM!</v>
      </c>
      <c r="G328" s="10" t="str">
        <f t="shared" ca="1" si="23"/>
        <v/>
      </c>
    </row>
    <row r="329" spans="1:7" x14ac:dyDescent="0.2">
      <c r="A329" s="6">
        <v>328</v>
      </c>
      <c r="B329" s="52" t="s">
        <v>188</v>
      </c>
      <c r="C329" s="52" t="s">
        <v>189</v>
      </c>
      <c r="D329" s="52" t="str">
        <f t="shared" si="27"/>
        <v>3C</v>
      </c>
      <c r="E329" s="7" t="str">
        <f t="shared" si="26"/>
        <v/>
      </c>
      <c r="F329" s="10" t="e">
        <f t="array" aca="1" ref="F329" ca="1">IF(ROWS($1:328)&lt;=COUNTA(champ),INDEX(champ,SMALL(IF(champ&lt;&gt;"",ROW(INDIRECT("1:"&amp;ROWS(champ)))),ROWS($1:328))),"")</f>
        <v>#NUM!</v>
      </c>
      <c r="G329" s="10" t="str">
        <f t="shared" ca="1" si="23"/>
        <v/>
      </c>
    </row>
    <row r="330" spans="1:7" x14ac:dyDescent="0.2">
      <c r="A330" s="6">
        <v>329</v>
      </c>
      <c r="B330" s="52" t="s">
        <v>196</v>
      </c>
      <c r="C330" s="52" t="s">
        <v>197</v>
      </c>
      <c r="D330" s="52" t="str">
        <f t="shared" si="27"/>
        <v>3C</v>
      </c>
      <c r="E330" s="7" t="str">
        <f t="shared" si="26"/>
        <v/>
      </c>
      <c r="F330" s="10" t="e">
        <f t="array" aca="1" ref="F330" ca="1">IF(ROWS($1:329)&lt;=COUNTA(champ),INDEX(champ,SMALL(IF(champ&lt;&gt;"",ROW(INDIRECT("1:"&amp;ROWS(champ)))),ROWS($1:329))),"")</f>
        <v>#NUM!</v>
      </c>
      <c r="G330" s="10" t="str">
        <f t="shared" ca="1" si="23"/>
        <v/>
      </c>
    </row>
    <row r="331" spans="1:7" x14ac:dyDescent="0.2">
      <c r="A331" s="6">
        <v>330</v>
      </c>
      <c r="B331" s="52" t="s">
        <v>225</v>
      </c>
      <c r="C331" s="52" t="s">
        <v>226</v>
      </c>
      <c r="D331" s="52" t="str">
        <f t="shared" si="27"/>
        <v>3C</v>
      </c>
      <c r="E331" s="7" t="str">
        <f t="shared" si="26"/>
        <v/>
      </c>
      <c r="F331" s="10" t="e">
        <f t="array" aca="1" ref="F331" ca="1">IF(ROWS($1:330)&lt;=COUNTA(champ),INDEX(champ,SMALL(IF(champ&lt;&gt;"",ROW(INDIRECT("1:"&amp;ROWS(champ)))),ROWS($1:330))),"")</f>
        <v>#NUM!</v>
      </c>
      <c r="G331" s="10" t="str">
        <f t="shared" ca="1" si="23"/>
        <v/>
      </c>
    </row>
    <row r="332" spans="1:7" x14ac:dyDescent="0.2">
      <c r="A332" s="6">
        <v>331</v>
      </c>
      <c r="B332" s="52" t="s">
        <v>225</v>
      </c>
      <c r="C332" s="52" t="s">
        <v>227</v>
      </c>
      <c r="D332" s="52" t="str">
        <f t="shared" si="27"/>
        <v>3C</v>
      </c>
      <c r="E332" s="7" t="str">
        <f t="shared" si="26"/>
        <v/>
      </c>
      <c r="F332" s="10" t="e">
        <f t="array" aca="1" ref="F332" ca="1">IF(ROWS($1:331)&lt;=COUNTA(champ),INDEX(champ,SMALL(IF(champ&lt;&gt;"",ROW(INDIRECT("1:"&amp;ROWS(champ)))),ROWS($1:331))),"")</f>
        <v>#NUM!</v>
      </c>
      <c r="G332" s="10" t="str">
        <f t="shared" ca="1" si="23"/>
        <v/>
      </c>
    </row>
    <row r="333" spans="1:7" x14ac:dyDescent="0.2">
      <c r="A333" s="6">
        <v>332</v>
      </c>
      <c r="B333" s="52" t="s">
        <v>230</v>
      </c>
      <c r="C333" s="52" t="s">
        <v>231</v>
      </c>
      <c r="D333" s="52" t="str">
        <f t="shared" si="27"/>
        <v>3C</v>
      </c>
      <c r="E333" s="7" t="str">
        <f t="shared" si="26"/>
        <v/>
      </c>
      <c r="F333" s="10" t="e">
        <f t="array" aca="1" ref="F333" ca="1">IF(ROWS($1:332)&lt;=COUNTA(champ),INDEX(champ,SMALL(IF(champ&lt;&gt;"",ROW(INDIRECT("1:"&amp;ROWS(champ)))),ROWS($1:332))),"")</f>
        <v>#NUM!</v>
      </c>
      <c r="G333" s="10" t="str">
        <f t="shared" ca="1" si="23"/>
        <v/>
      </c>
    </row>
    <row r="334" spans="1:7" x14ac:dyDescent="0.2">
      <c r="A334" s="6">
        <v>333</v>
      </c>
      <c r="B334" s="52" t="s">
        <v>277</v>
      </c>
      <c r="C334" s="52" t="s">
        <v>278</v>
      </c>
      <c r="D334" s="52" t="str">
        <f t="shared" si="27"/>
        <v>3C</v>
      </c>
      <c r="E334" s="7" t="str">
        <f t="shared" si="26"/>
        <v/>
      </c>
      <c r="F334" s="10" t="e">
        <f t="array" aca="1" ref="F334" ca="1">IF(ROWS($1:333)&lt;=COUNTA(champ),INDEX(champ,SMALL(IF(champ&lt;&gt;"",ROW(INDIRECT("1:"&amp;ROWS(champ)))),ROWS($1:333))),"")</f>
        <v>#NUM!</v>
      </c>
      <c r="G334" s="10" t="str">
        <f t="shared" ca="1" si="23"/>
        <v/>
      </c>
    </row>
    <row r="335" spans="1:7" x14ac:dyDescent="0.2">
      <c r="A335" s="6">
        <v>334</v>
      </c>
      <c r="B335" s="52" t="s">
        <v>306</v>
      </c>
      <c r="C335" s="52" t="s">
        <v>202</v>
      </c>
      <c r="D335" s="52" t="str">
        <f t="shared" si="27"/>
        <v>3C</v>
      </c>
      <c r="E335" s="7" t="str">
        <f t="shared" si="26"/>
        <v/>
      </c>
      <c r="F335" s="10" t="e">
        <f t="array" aca="1" ref="F335" ca="1">IF(ROWS($1:334)&lt;=COUNTA(champ),INDEX(champ,SMALL(IF(champ&lt;&gt;"",ROW(INDIRECT("1:"&amp;ROWS(champ)))),ROWS($1:334))),"")</f>
        <v>#NUM!</v>
      </c>
      <c r="G335" s="10" t="str">
        <f t="shared" ca="1" si="23"/>
        <v/>
      </c>
    </row>
    <row r="336" spans="1:7" x14ac:dyDescent="0.2">
      <c r="A336" s="6">
        <v>335</v>
      </c>
      <c r="B336" s="52" t="s">
        <v>371</v>
      </c>
      <c r="C336" s="52" t="s">
        <v>372</v>
      </c>
      <c r="D336" s="52" t="str">
        <f t="shared" si="27"/>
        <v>3C</v>
      </c>
      <c r="E336" s="7" t="str">
        <f t="shared" si="26"/>
        <v/>
      </c>
      <c r="F336" s="10" t="e">
        <f t="array" aca="1" ref="F336" ca="1">IF(ROWS($1:335)&lt;=COUNTA(champ),INDEX(champ,SMALL(IF(champ&lt;&gt;"",ROW(INDIRECT("1:"&amp;ROWS(champ)))),ROWS($1:335))),"")</f>
        <v>#NUM!</v>
      </c>
      <c r="G336" s="10" t="str">
        <f t="shared" ca="1" si="23"/>
        <v/>
      </c>
    </row>
    <row r="337" spans="1:7" x14ac:dyDescent="0.2">
      <c r="A337" s="6">
        <v>336</v>
      </c>
      <c r="B337" s="52" t="s">
        <v>401</v>
      </c>
      <c r="C337" s="52" t="s">
        <v>402</v>
      </c>
      <c r="D337" s="52" t="str">
        <f t="shared" si="27"/>
        <v>3C</v>
      </c>
      <c r="E337" s="7" t="str">
        <f t="shared" si="26"/>
        <v/>
      </c>
      <c r="F337" s="10" t="e">
        <f t="array" aca="1" ref="F337" ca="1">IF(ROWS($1:336)&lt;=COUNTA(champ),INDEX(champ,SMALL(IF(champ&lt;&gt;"",ROW(INDIRECT("1:"&amp;ROWS(champ)))),ROWS($1:336))),"")</f>
        <v>#NUM!</v>
      </c>
      <c r="G337" s="10" t="str">
        <f t="shared" ca="1" si="23"/>
        <v/>
      </c>
    </row>
    <row r="338" spans="1:7" x14ac:dyDescent="0.2">
      <c r="A338" s="6">
        <v>337</v>
      </c>
      <c r="B338" s="52" t="s">
        <v>434</v>
      </c>
      <c r="C338" s="52" t="s">
        <v>258</v>
      </c>
      <c r="D338" s="52" t="str">
        <f t="shared" si="27"/>
        <v>3C</v>
      </c>
      <c r="E338" s="7" t="str">
        <f t="shared" si="26"/>
        <v/>
      </c>
      <c r="F338" s="10" t="e">
        <f t="array" aca="1" ref="F338" ca="1">IF(ROWS($1:337)&lt;=COUNTA(champ),INDEX(champ,SMALL(IF(champ&lt;&gt;"",ROW(INDIRECT("1:"&amp;ROWS(champ)))),ROWS($1:337))),"")</f>
        <v>#NUM!</v>
      </c>
      <c r="G338" s="10" t="str">
        <f t="shared" ca="1" si="23"/>
        <v/>
      </c>
    </row>
    <row r="339" spans="1:7" x14ac:dyDescent="0.2">
      <c r="A339" s="6">
        <v>338</v>
      </c>
      <c r="B339" s="52" t="s">
        <v>488</v>
      </c>
      <c r="C339" s="52" t="s">
        <v>489</v>
      </c>
      <c r="D339" s="52" t="str">
        <f t="shared" si="27"/>
        <v>3C</v>
      </c>
      <c r="E339" s="7" t="str">
        <f t="shared" si="26"/>
        <v/>
      </c>
      <c r="F339" s="10" t="e">
        <f t="array" aca="1" ref="F339" ca="1">IF(ROWS($1:338)&lt;=COUNTA(champ),INDEX(champ,SMALL(IF(champ&lt;&gt;"",ROW(INDIRECT("1:"&amp;ROWS(champ)))),ROWS($1:338))),"")</f>
        <v>#NUM!</v>
      </c>
      <c r="G339" s="10" t="str">
        <f t="shared" ca="1" si="23"/>
        <v/>
      </c>
    </row>
    <row r="340" spans="1:7" x14ac:dyDescent="0.2">
      <c r="A340" s="6">
        <v>339</v>
      </c>
      <c r="B340" s="52" t="s">
        <v>497</v>
      </c>
      <c r="C340" s="52" t="s">
        <v>498</v>
      </c>
      <c r="D340" s="52" t="str">
        <f t="shared" si="27"/>
        <v>3C</v>
      </c>
      <c r="E340" s="7" t="str">
        <f t="shared" si="26"/>
        <v/>
      </c>
      <c r="F340" s="10" t="e">
        <f t="array" aca="1" ref="F340" ca="1">IF(ROWS($1:339)&lt;=COUNTA(champ),INDEX(champ,SMALL(IF(champ&lt;&gt;"",ROW(INDIRECT("1:"&amp;ROWS(champ)))),ROWS($1:339))),"")</f>
        <v>#NUM!</v>
      </c>
      <c r="G340" s="10" t="str">
        <f t="shared" ca="1" si="23"/>
        <v/>
      </c>
    </row>
    <row r="341" spans="1:7" x14ac:dyDescent="0.2">
      <c r="A341" s="6">
        <v>340</v>
      </c>
      <c r="B341" s="52" t="s">
        <v>529</v>
      </c>
      <c r="C341" s="52" t="s">
        <v>530</v>
      </c>
      <c r="D341" s="52" t="str">
        <f t="shared" si="27"/>
        <v>3C</v>
      </c>
      <c r="E341" s="7" t="str">
        <f t="shared" si="26"/>
        <v/>
      </c>
      <c r="F341" s="10" t="e">
        <f t="array" aca="1" ref="F341" ca="1">IF(ROWS($1:340)&lt;=COUNTA(champ),INDEX(champ,SMALL(IF(champ&lt;&gt;"",ROW(INDIRECT("1:"&amp;ROWS(champ)))),ROWS($1:340))),"")</f>
        <v>#NUM!</v>
      </c>
      <c r="G341" s="10" t="str">
        <f t="shared" ca="1" si="23"/>
        <v/>
      </c>
    </row>
    <row r="342" spans="1:7" x14ac:dyDescent="0.2">
      <c r="A342" s="6">
        <v>341</v>
      </c>
      <c r="B342" s="52" t="s">
        <v>564</v>
      </c>
      <c r="C342" s="52" t="s">
        <v>565</v>
      </c>
      <c r="D342" s="52" t="str">
        <f t="shared" si="27"/>
        <v>3C</v>
      </c>
      <c r="E342" s="7" t="str">
        <f t="shared" si="26"/>
        <v/>
      </c>
      <c r="F342" s="10" t="e">
        <f t="array" aca="1" ref="F342" ca="1">IF(ROWS($1:341)&lt;=COUNTA(champ),INDEX(champ,SMALL(IF(champ&lt;&gt;"",ROW(INDIRECT("1:"&amp;ROWS(champ)))),ROWS($1:341))),"")</f>
        <v>#NUM!</v>
      </c>
      <c r="G342" s="10" t="str">
        <f t="shared" ca="1" si="23"/>
        <v/>
      </c>
    </row>
    <row r="343" spans="1:7" x14ac:dyDescent="0.2">
      <c r="A343" s="6">
        <v>342</v>
      </c>
      <c r="B343" s="52" t="s">
        <v>577</v>
      </c>
      <c r="C343" s="52" t="s">
        <v>128</v>
      </c>
      <c r="D343" s="52" t="str">
        <f t="shared" si="27"/>
        <v>3C</v>
      </c>
      <c r="E343" s="7" t="str">
        <f t="shared" si="26"/>
        <v/>
      </c>
      <c r="F343" s="10" t="e">
        <f t="array" aca="1" ref="F343" ca="1">IF(ROWS($1:342)&lt;=COUNTA(champ),INDEX(champ,SMALL(IF(champ&lt;&gt;"",ROW(INDIRECT("1:"&amp;ROWS(champ)))),ROWS($1:342))),"")</f>
        <v>#NUM!</v>
      </c>
      <c r="G343" s="10" t="str">
        <f t="shared" ca="1" si="23"/>
        <v/>
      </c>
    </row>
    <row r="344" spans="1:7" x14ac:dyDescent="0.2">
      <c r="A344" s="6">
        <v>343</v>
      </c>
      <c r="B344" s="52" t="s">
        <v>578</v>
      </c>
      <c r="C344" s="52" t="s">
        <v>161</v>
      </c>
      <c r="D344" s="52" t="str">
        <f t="shared" si="27"/>
        <v>3C</v>
      </c>
      <c r="E344" s="7" t="str">
        <f t="shared" si="26"/>
        <v/>
      </c>
      <c r="F344" s="10" t="e">
        <f t="array" aca="1" ref="F344" ca="1">IF(ROWS($1:343)&lt;=COUNTA(champ),INDEX(champ,SMALL(IF(champ&lt;&gt;"",ROW(INDIRECT("1:"&amp;ROWS(champ)))),ROWS($1:343))),"")</f>
        <v>#NUM!</v>
      </c>
      <c r="G344" s="10" t="str">
        <f t="shared" ca="1" si="23"/>
        <v/>
      </c>
    </row>
    <row r="345" spans="1:7" x14ac:dyDescent="0.2">
      <c r="A345" s="6">
        <v>344</v>
      </c>
      <c r="B345" s="52" t="s">
        <v>589</v>
      </c>
      <c r="C345" s="52" t="s">
        <v>590</v>
      </c>
      <c r="D345" s="52" t="str">
        <f t="shared" si="27"/>
        <v>3C</v>
      </c>
      <c r="E345" s="7" t="str">
        <f t="shared" si="26"/>
        <v/>
      </c>
      <c r="F345" s="10" t="e">
        <f t="array" aca="1" ref="F345" ca="1">IF(ROWS($1:344)&lt;=COUNTA(champ),INDEX(champ,SMALL(IF(champ&lt;&gt;"",ROW(INDIRECT("1:"&amp;ROWS(champ)))),ROWS($1:344))),"")</f>
        <v>#NUM!</v>
      </c>
      <c r="G345" s="10" t="str">
        <f t="shared" ca="1" si="23"/>
        <v/>
      </c>
    </row>
    <row r="346" spans="1:7" x14ac:dyDescent="0.2">
      <c r="A346" s="6">
        <v>345</v>
      </c>
      <c r="B346" s="52" t="s">
        <v>100</v>
      </c>
      <c r="C346" s="52" t="s">
        <v>101</v>
      </c>
      <c r="D346" s="52" t="str">
        <f t="shared" ref="D346:D367" si="28">"3B"</f>
        <v>3B</v>
      </c>
      <c r="E346" s="7" t="str">
        <f t="shared" si="26"/>
        <v>3B</v>
      </c>
      <c r="F346" s="10" t="e">
        <f t="array" aca="1" ref="F346" ca="1">IF(ROWS($1:345)&lt;=COUNTA(champ),INDEX(champ,SMALL(IF(champ&lt;&gt;"",ROW(INDIRECT("1:"&amp;ROWS(champ)))),ROWS($1:345))),"")</f>
        <v>#NUM!</v>
      </c>
      <c r="G346" s="10" t="str">
        <f t="shared" ca="1" si="23"/>
        <v/>
      </c>
    </row>
    <row r="347" spans="1:7" x14ac:dyDescent="0.2">
      <c r="A347" s="6">
        <v>346</v>
      </c>
      <c r="B347" s="52" t="s">
        <v>124</v>
      </c>
      <c r="C347" s="52" t="s">
        <v>125</v>
      </c>
      <c r="D347" s="52" t="str">
        <f t="shared" si="28"/>
        <v>3B</v>
      </c>
      <c r="E347" s="7" t="str">
        <f t="shared" si="26"/>
        <v/>
      </c>
      <c r="F347" s="10" t="e">
        <f t="array" aca="1" ref="F347" ca="1">IF(ROWS($1:346)&lt;=COUNTA(champ),INDEX(champ,SMALL(IF(champ&lt;&gt;"",ROW(INDIRECT("1:"&amp;ROWS(champ)))),ROWS($1:346))),"")</f>
        <v>#NUM!</v>
      </c>
      <c r="G347" s="10" t="str">
        <f t="shared" ca="1" si="23"/>
        <v/>
      </c>
    </row>
    <row r="348" spans="1:7" x14ac:dyDescent="0.2">
      <c r="A348" s="6">
        <v>347</v>
      </c>
      <c r="B348" s="52" t="s">
        <v>137</v>
      </c>
      <c r="C348" s="52" t="s">
        <v>138</v>
      </c>
      <c r="D348" s="52" t="str">
        <f t="shared" si="28"/>
        <v>3B</v>
      </c>
      <c r="E348" s="7" t="str">
        <f t="shared" si="26"/>
        <v/>
      </c>
      <c r="F348" s="10" t="e">
        <f t="array" aca="1" ref="F348" ca="1">IF(ROWS($1:347)&lt;=COUNTA(champ),INDEX(champ,SMALL(IF(champ&lt;&gt;"",ROW(INDIRECT("1:"&amp;ROWS(champ)))),ROWS($1:347))),"")</f>
        <v>#NUM!</v>
      </c>
      <c r="G348" s="10" t="str">
        <f t="shared" ca="1" si="23"/>
        <v/>
      </c>
    </row>
    <row r="349" spans="1:7" x14ac:dyDescent="0.2">
      <c r="A349" s="6">
        <v>348</v>
      </c>
      <c r="B349" s="52" t="s">
        <v>154</v>
      </c>
      <c r="C349" s="52" t="s">
        <v>155</v>
      </c>
      <c r="D349" s="52" t="str">
        <f t="shared" si="28"/>
        <v>3B</v>
      </c>
      <c r="E349" s="7" t="str">
        <f t="shared" si="26"/>
        <v/>
      </c>
      <c r="F349" s="10" t="e">
        <f t="array" aca="1" ref="F349" ca="1">IF(ROWS($1:348)&lt;=COUNTA(champ),INDEX(champ,SMALL(IF(champ&lt;&gt;"",ROW(INDIRECT("1:"&amp;ROWS(champ)))),ROWS($1:348))),"")</f>
        <v>#NUM!</v>
      </c>
      <c r="G349" s="10" t="str">
        <f t="shared" ca="1" si="23"/>
        <v/>
      </c>
    </row>
    <row r="350" spans="1:7" x14ac:dyDescent="0.2">
      <c r="A350" s="6">
        <v>349</v>
      </c>
      <c r="B350" s="52" t="s">
        <v>175</v>
      </c>
      <c r="C350" s="52" t="s">
        <v>176</v>
      </c>
      <c r="D350" s="52" t="str">
        <f t="shared" si="28"/>
        <v>3B</v>
      </c>
      <c r="E350" s="7" t="str">
        <f t="shared" si="26"/>
        <v/>
      </c>
      <c r="F350" s="10" t="e">
        <f t="array" aca="1" ref="F350" ca="1">IF(ROWS($1:349)&lt;=COUNTA(champ),INDEX(champ,SMALL(IF(champ&lt;&gt;"",ROW(INDIRECT("1:"&amp;ROWS(champ)))),ROWS($1:349))),"")</f>
        <v>#NUM!</v>
      </c>
      <c r="G350" s="10" t="str">
        <f t="shared" ca="1" si="23"/>
        <v/>
      </c>
    </row>
    <row r="351" spans="1:7" x14ac:dyDescent="0.2">
      <c r="A351" s="6">
        <v>350</v>
      </c>
      <c r="B351" s="52" t="s">
        <v>186</v>
      </c>
      <c r="C351" s="52" t="s">
        <v>187</v>
      </c>
      <c r="D351" s="52" t="str">
        <f t="shared" si="28"/>
        <v>3B</v>
      </c>
      <c r="E351" s="7" t="str">
        <f t="shared" si="26"/>
        <v/>
      </c>
      <c r="F351" s="10" t="e">
        <f t="array" aca="1" ref="F351" ca="1">IF(ROWS($1:350)&lt;=COUNTA(champ),INDEX(champ,SMALL(IF(champ&lt;&gt;"",ROW(INDIRECT("1:"&amp;ROWS(champ)))),ROWS($1:350))),"")</f>
        <v>#NUM!</v>
      </c>
      <c r="G351" s="10" t="str">
        <f t="shared" ref="G351:G414" ca="1" si="29">IF(ISERROR(F351)=FALSE,F351,"")</f>
        <v/>
      </c>
    </row>
    <row r="352" spans="1:7" x14ac:dyDescent="0.2">
      <c r="A352" s="6">
        <v>351</v>
      </c>
      <c r="B352" s="52" t="s">
        <v>244</v>
      </c>
      <c r="C352" s="52" t="s">
        <v>245</v>
      </c>
      <c r="D352" s="52" t="str">
        <f t="shared" si="28"/>
        <v>3B</v>
      </c>
      <c r="E352" s="7" t="str">
        <f t="shared" si="26"/>
        <v/>
      </c>
      <c r="F352" s="10" t="e">
        <f t="array" aca="1" ref="F352" ca="1">IF(ROWS($1:351)&lt;=COUNTA(champ),INDEX(champ,SMALL(IF(champ&lt;&gt;"",ROW(INDIRECT("1:"&amp;ROWS(champ)))),ROWS($1:351))),"")</f>
        <v>#NUM!</v>
      </c>
      <c r="G352" s="10" t="str">
        <f t="shared" ca="1" si="29"/>
        <v/>
      </c>
    </row>
    <row r="353" spans="1:7" x14ac:dyDescent="0.2">
      <c r="A353" s="6">
        <v>352</v>
      </c>
      <c r="B353" s="52" t="s">
        <v>248</v>
      </c>
      <c r="C353" s="52" t="s">
        <v>249</v>
      </c>
      <c r="D353" s="52" t="str">
        <f t="shared" si="28"/>
        <v>3B</v>
      </c>
      <c r="E353" s="7" t="str">
        <f t="shared" si="26"/>
        <v/>
      </c>
      <c r="F353" s="10" t="e">
        <f t="array" aca="1" ref="F353" ca="1">IF(ROWS($1:352)&lt;=COUNTA(champ),INDEX(champ,SMALL(IF(champ&lt;&gt;"",ROW(INDIRECT("1:"&amp;ROWS(champ)))),ROWS($1:352))),"")</f>
        <v>#NUM!</v>
      </c>
      <c r="G353" s="10" t="str">
        <f t="shared" ca="1" si="29"/>
        <v/>
      </c>
    </row>
    <row r="354" spans="1:7" x14ac:dyDescent="0.2">
      <c r="A354" s="6">
        <v>353</v>
      </c>
      <c r="B354" s="52" t="s">
        <v>315</v>
      </c>
      <c r="C354" s="52" t="s">
        <v>316</v>
      </c>
      <c r="D354" s="52" t="str">
        <f t="shared" si="28"/>
        <v>3B</v>
      </c>
      <c r="E354" s="7" t="str">
        <f t="shared" si="26"/>
        <v/>
      </c>
      <c r="F354" s="10" t="e">
        <f t="array" aca="1" ref="F354" ca="1">IF(ROWS($1:353)&lt;=COUNTA(champ),INDEX(champ,SMALL(IF(champ&lt;&gt;"",ROW(INDIRECT("1:"&amp;ROWS(champ)))),ROWS($1:353))),"")</f>
        <v>#NUM!</v>
      </c>
      <c r="G354" s="10" t="str">
        <f t="shared" ca="1" si="29"/>
        <v/>
      </c>
    </row>
    <row r="355" spans="1:7" x14ac:dyDescent="0.2">
      <c r="A355" s="6">
        <v>354</v>
      </c>
      <c r="B355" s="52" t="s">
        <v>340</v>
      </c>
      <c r="C355" s="52" t="s">
        <v>341</v>
      </c>
      <c r="D355" s="52" t="str">
        <f t="shared" si="28"/>
        <v>3B</v>
      </c>
      <c r="E355" s="7" t="str">
        <f t="shared" si="26"/>
        <v/>
      </c>
      <c r="F355" s="10" t="e">
        <f t="array" aca="1" ref="F355" ca="1">IF(ROWS($1:354)&lt;=COUNTA(champ),INDEX(champ,SMALL(IF(champ&lt;&gt;"",ROW(INDIRECT("1:"&amp;ROWS(champ)))),ROWS($1:354))),"")</f>
        <v>#NUM!</v>
      </c>
      <c r="G355" s="10" t="str">
        <f t="shared" ca="1" si="29"/>
        <v/>
      </c>
    </row>
    <row r="356" spans="1:7" x14ac:dyDescent="0.2">
      <c r="A356" s="6">
        <v>355</v>
      </c>
      <c r="B356" s="52" t="s">
        <v>375</v>
      </c>
      <c r="C356" s="52" t="s">
        <v>376</v>
      </c>
      <c r="D356" s="52" t="str">
        <f t="shared" si="28"/>
        <v>3B</v>
      </c>
      <c r="E356" s="7" t="str">
        <f t="shared" si="26"/>
        <v/>
      </c>
      <c r="F356" s="10" t="e">
        <f t="array" aca="1" ref="F356" ca="1">IF(ROWS($1:355)&lt;=COUNTA(champ),INDEX(champ,SMALL(IF(champ&lt;&gt;"",ROW(INDIRECT("1:"&amp;ROWS(champ)))),ROWS($1:355))),"")</f>
        <v>#NUM!</v>
      </c>
      <c r="G356" s="10" t="str">
        <f t="shared" ca="1" si="29"/>
        <v/>
      </c>
    </row>
    <row r="357" spans="1:7" x14ac:dyDescent="0.2">
      <c r="A357" s="6">
        <v>356</v>
      </c>
      <c r="B357" s="52" t="s">
        <v>410</v>
      </c>
      <c r="C357" s="52" t="s">
        <v>411</v>
      </c>
      <c r="D357" s="52" t="str">
        <f t="shared" si="28"/>
        <v>3B</v>
      </c>
      <c r="E357" s="7" t="str">
        <f t="shared" si="26"/>
        <v/>
      </c>
      <c r="F357" s="10" t="e">
        <f t="array" aca="1" ref="F357" ca="1">IF(ROWS($1:356)&lt;=COUNTA(champ),INDEX(champ,SMALL(IF(champ&lt;&gt;"",ROW(INDIRECT("1:"&amp;ROWS(champ)))),ROWS($1:356))),"")</f>
        <v>#NUM!</v>
      </c>
      <c r="G357" s="10" t="str">
        <f t="shared" ca="1" si="29"/>
        <v/>
      </c>
    </row>
    <row r="358" spans="1:7" x14ac:dyDescent="0.2">
      <c r="A358" s="6">
        <v>357</v>
      </c>
      <c r="B358" s="52" t="s">
        <v>423</v>
      </c>
      <c r="C358" s="52" t="s">
        <v>424</v>
      </c>
      <c r="D358" s="52" t="str">
        <f t="shared" si="28"/>
        <v>3B</v>
      </c>
      <c r="E358" s="7" t="str">
        <f t="shared" si="26"/>
        <v/>
      </c>
      <c r="F358" s="10" t="e">
        <f t="array" aca="1" ref="F358" ca="1">IF(ROWS($1:357)&lt;=COUNTA(champ),INDEX(champ,SMALL(IF(champ&lt;&gt;"",ROW(INDIRECT("1:"&amp;ROWS(champ)))),ROWS($1:357))),"")</f>
        <v>#NUM!</v>
      </c>
      <c r="G358" s="10" t="str">
        <f t="shared" ca="1" si="29"/>
        <v/>
      </c>
    </row>
    <row r="359" spans="1:7" x14ac:dyDescent="0.2">
      <c r="A359" s="6">
        <v>358</v>
      </c>
      <c r="B359" s="52" t="s">
        <v>436</v>
      </c>
      <c r="C359" s="52" t="s">
        <v>437</v>
      </c>
      <c r="D359" s="52" t="str">
        <f t="shared" si="28"/>
        <v>3B</v>
      </c>
      <c r="E359" s="7" t="str">
        <f t="shared" si="26"/>
        <v/>
      </c>
      <c r="F359" s="10" t="e">
        <f t="array" aca="1" ref="F359" ca="1">IF(ROWS($1:358)&lt;=COUNTA(champ),INDEX(champ,SMALL(IF(champ&lt;&gt;"",ROW(INDIRECT("1:"&amp;ROWS(champ)))),ROWS($1:358))),"")</f>
        <v>#NUM!</v>
      </c>
      <c r="G359" s="10" t="str">
        <f t="shared" ca="1" si="29"/>
        <v/>
      </c>
    </row>
    <row r="360" spans="1:7" x14ac:dyDescent="0.2">
      <c r="A360" s="6">
        <v>359</v>
      </c>
      <c r="B360" s="52" t="s">
        <v>485</v>
      </c>
      <c r="C360" s="52" t="s">
        <v>191</v>
      </c>
      <c r="D360" s="52" t="str">
        <f t="shared" si="28"/>
        <v>3B</v>
      </c>
      <c r="E360" s="7" t="str">
        <f t="shared" si="26"/>
        <v/>
      </c>
      <c r="F360" s="10" t="e">
        <f t="array" aca="1" ref="F360" ca="1">IF(ROWS($1:359)&lt;=COUNTA(champ),INDEX(champ,SMALL(IF(champ&lt;&gt;"",ROW(INDIRECT("1:"&amp;ROWS(champ)))),ROWS($1:359))),"")</f>
        <v>#NUM!</v>
      </c>
      <c r="G360" s="10" t="str">
        <f t="shared" ca="1" si="29"/>
        <v/>
      </c>
    </row>
    <row r="361" spans="1:7" x14ac:dyDescent="0.2">
      <c r="A361" s="6">
        <v>360</v>
      </c>
      <c r="B361" s="52" t="s">
        <v>513</v>
      </c>
      <c r="C361" s="52" t="s">
        <v>514</v>
      </c>
      <c r="D361" s="52" t="str">
        <f t="shared" si="28"/>
        <v>3B</v>
      </c>
      <c r="E361" s="7" t="str">
        <f t="shared" si="26"/>
        <v/>
      </c>
      <c r="F361" s="10" t="e">
        <f t="array" aca="1" ref="F361" ca="1">IF(ROWS($1:360)&lt;=COUNTA(champ),INDEX(champ,SMALL(IF(champ&lt;&gt;"",ROW(INDIRECT("1:"&amp;ROWS(champ)))),ROWS($1:360))),"")</f>
        <v>#NUM!</v>
      </c>
      <c r="G361" s="10" t="str">
        <f t="shared" ca="1" si="29"/>
        <v/>
      </c>
    </row>
    <row r="362" spans="1:7" x14ac:dyDescent="0.2">
      <c r="A362" s="6">
        <v>361</v>
      </c>
      <c r="B362" s="52" t="s">
        <v>548</v>
      </c>
      <c r="C362" s="52" t="s">
        <v>215</v>
      </c>
      <c r="D362" s="52" t="str">
        <f t="shared" si="28"/>
        <v>3B</v>
      </c>
      <c r="E362" s="7" t="str">
        <f t="shared" si="26"/>
        <v/>
      </c>
      <c r="F362" s="10" t="e">
        <f t="array" aca="1" ref="F362" ca="1">IF(ROWS($1:361)&lt;=COUNTA(champ),INDEX(champ,SMALL(IF(champ&lt;&gt;"",ROW(INDIRECT("1:"&amp;ROWS(champ)))),ROWS($1:361))),"")</f>
        <v>#NUM!</v>
      </c>
      <c r="G362" s="10" t="str">
        <f t="shared" ca="1" si="29"/>
        <v/>
      </c>
    </row>
    <row r="363" spans="1:7" x14ac:dyDescent="0.2">
      <c r="A363" s="6">
        <v>362</v>
      </c>
      <c r="B363" s="52" t="s">
        <v>551</v>
      </c>
      <c r="C363" s="52" t="s">
        <v>552</v>
      </c>
      <c r="D363" s="52" t="str">
        <f t="shared" si="28"/>
        <v>3B</v>
      </c>
      <c r="E363" s="7" t="str">
        <f t="shared" si="26"/>
        <v/>
      </c>
      <c r="F363" s="10" t="e">
        <f t="array" aca="1" ref="F363" ca="1">IF(ROWS($1:362)&lt;=COUNTA(champ),INDEX(champ,SMALL(IF(champ&lt;&gt;"",ROW(INDIRECT("1:"&amp;ROWS(champ)))),ROWS($1:362))),"")</f>
        <v>#NUM!</v>
      </c>
      <c r="G363" s="10" t="str">
        <f t="shared" ca="1" si="29"/>
        <v/>
      </c>
    </row>
    <row r="364" spans="1:7" x14ac:dyDescent="0.2">
      <c r="A364" s="6">
        <v>363</v>
      </c>
      <c r="B364" s="52" t="s">
        <v>579</v>
      </c>
      <c r="C364" s="52" t="s">
        <v>580</v>
      </c>
      <c r="D364" s="52" t="str">
        <f t="shared" si="28"/>
        <v>3B</v>
      </c>
      <c r="E364" s="7" t="str">
        <f t="shared" si="26"/>
        <v/>
      </c>
      <c r="F364" s="10" t="e">
        <f t="array" aca="1" ref="F364" ca="1">IF(ROWS($1:363)&lt;=COUNTA(champ),INDEX(champ,SMALL(IF(champ&lt;&gt;"",ROW(INDIRECT("1:"&amp;ROWS(champ)))),ROWS($1:363))),"")</f>
        <v>#NUM!</v>
      </c>
      <c r="G364" s="10" t="str">
        <f t="shared" ca="1" si="29"/>
        <v/>
      </c>
    </row>
    <row r="365" spans="1:7" x14ac:dyDescent="0.2">
      <c r="A365" s="6">
        <v>364</v>
      </c>
      <c r="B365" s="52" t="s">
        <v>582</v>
      </c>
      <c r="C365" s="52" t="s">
        <v>583</v>
      </c>
      <c r="D365" s="52" t="str">
        <f t="shared" si="28"/>
        <v>3B</v>
      </c>
      <c r="E365" s="7" t="str">
        <f t="shared" si="26"/>
        <v/>
      </c>
      <c r="F365" s="10" t="e">
        <f t="array" aca="1" ref="F365" ca="1">IF(ROWS($1:364)&lt;=COUNTA(champ),INDEX(champ,SMALL(IF(champ&lt;&gt;"",ROW(INDIRECT("1:"&amp;ROWS(champ)))),ROWS($1:364))),"")</f>
        <v>#NUM!</v>
      </c>
      <c r="G365" s="10" t="str">
        <f t="shared" ca="1" si="29"/>
        <v/>
      </c>
    </row>
    <row r="366" spans="1:7" x14ac:dyDescent="0.2">
      <c r="A366" s="6">
        <v>365</v>
      </c>
      <c r="B366" s="52" t="s">
        <v>609</v>
      </c>
      <c r="C366" s="52" t="s">
        <v>610</v>
      </c>
      <c r="D366" s="52" t="str">
        <f t="shared" si="28"/>
        <v>3B</v>
      </c>
      <c r="E366" s="7" t="str">
        <f t="shared" si="26"/>
        <v/>
      </c>
      <c r="F366" s="10" t="e">
        <f t="array" aca="1" ref="F366" ca="1">IF(ROWS($1:365)&lt;=COUNTA(champ),INDEX(champ,SMALL(IF(champ&lt;&gt;"",ROW(INDIRECT("1:"&amp;ROWS(champ)))),ROWS($1:365))),"")</f>
        <v>#NUM!</v>
      </c>
      <c r="G366" s="10" t="str">
        <f t="shared" ca="1" si="29"/>
        <v/>
      </c>
    </row>
    <row r="367" spans="1:7" x14ac:dyDescent="0.2">
      <c r="A367" s="6">
        <v>366</v>
      </c>
      <c r="B367" s="52" t="s">
        <v>670</v>
      </c>
      <c r="C367" s="52" t="s">
        <v>671</v>
      </c>
      <c r="D367" s="52" t="str">
        <f t="shared" si="28"/>
        <v>3B</v>
      </c>
      <c r="E367" s="7" t="str">
        <f t="shared" si="26"/>
        <v/>
      </c>
      <c r="F367" s="10" t="e">
        <f t="array" aca="1" ref="F367" ca="1">IF(ROWS($1:366)&lt;=COUNTA(champ),INDEX(champ,SMALL(IF(champ&lt;&gt;"",ROW(INDIRECT("1:"&amp;ROWS(champ)))),ROWS($1:366))),"")</f>
        <v>#NUM!</v>
      </c>
      <c r="G367" s="10" t="str">
        <f t="shared" ca="1" si="29"/>
        <v/>
      </c>
    </row>
    <row r="368" spans="1:7" x14ac:dyDescent="0.2">
      <c r="A368" s="6">
        <v>367</v>
      </c>
      <c r="B368" s="52" t="s">
        <v>144</v>
      </c>
      <c r="C368" s="52" t="s">
        <v>145</v>
      </c>
      <c r="D368" s="52" t="str">
        <f t="shared" ref="D368:D389" si="30">"3A"</f>
        <v>3A</v>
      </c>
      <c r="E368" s="7" t="str">
        <f t="shared" si="26"/>
        <v>3A</v>
      </c>
      <c r="F368" s="10" t="e">
        <f t="array" aca="1" ref="F368" ca="1">IF(ROWS($1:367)&lt;=COUNTA(champ),INDEX(champ,SMALL(IF(champ&lt;&gt;"",ROW(INDIRECT("1:"&amp;ROWS(champ)))),ROWS($1:367))),"")</f>
        <v>#NUM!</v>
      </c>
      <c r="G368" s="10" t="str">
        <f t="shared" ca="1" si="29"/>
        <v/>
      </c>
    </row>
    <row r="369" spans="1:7" x14ac:dyDescent="0.2">
      <c r="A369" s="6">
        <v>368</v>
      </c>
      <c r="B369" s="52" t="s">
        <v>156</v>
      </c>
      <c r="C369" s="52" t="s">
        <v>157</v>
      </c>
      <c r="D369" s="52" t="str">
        <f t="shared" si="30"/>
        <v>3A</v>
      </c>
      <c r="E369" s="7" t="str">
        <f t="shared" si="26"/>
        <v/>
      </c>
      <c r="F369" s="10" t="e">
        <f t="array" aca="1" ref="F369" ca="1">IF(ROWS($1:368)&lt;=COUNTA(champ),INDEX(champ,SMALL(IF(champ&lt;&gt;"",ROW(INDIRECT("1:"&amp;ROWS(champ)))),ROWS($1:368))),"")</f>
        <v>#NUM!</v>
      </c>
      <c r="G369" s="10" t="str">
        <f t="shared" ca="1" si="29"/>
        <v/>
      </c>
    </row>
    <row r="370" spans="1:7" x14ac:dyDescent="0.2">
      <c r="A370" s="6">
        <v>369</v>
      </c>
      <c r="B370" s="52" t="s">
        <v>179</v>
      </c>
      <c r="C370" s="52" t="s">
        <v>180</v>
      </c>
      <c r="D370" s="52" t="str">
        <f t="shared" si="30"/>
        <v>3A</v>
      </c>
      <c r="E370" s="7" t="str">
        <f t="shared" si="26"/>
        <v/>
      </c>
      <c r="F370" s="10" t="e">
        <f t="array" aca="1" ref="F370" ca="1">IF(ROWS($1:369)&lt;=COUNTA(champ),INDEX(champ,SMALL(IF(champ&lt;&gt;"",ROW(INDIRECT("1:"&amp;ROWS(champ)))),ROWS($1:369))),"")</f>
        <v>#NUM!</v>
      </c>
      <c r="G370" s="10" t="str">
        <f t="shared" ca="1" si="29"/>
        <v/>
      </c>
    </row>
    <row r="371" spans="1:7" x14ac:dyDescent="0.2">
      <c r="A371" s="6">
        <v>370</v>
      </c>
      <c r="B371" s="52" t="s">
        <v>207</v>
      </c>
      <c r="C371" s="52" t="s">
        <v>208</v>
      </c>
      <c r="D371" s="52" t="str">
        <f t="shared" si="30"/>
        <v>3A</v>
      </c>
      <c r="E371" s="7" t="str">
        <f t="shared" si="26"/>
        <v/>
      </c>
      <c r="F371" s="10" t="e">
        <f t="array" aca="1" ref="F371" ca="1">IF(ROWS($1:370)&lt;=COUNTA(champ),INDEX(champ,SMALL(IF(champ&lt;&gt;"",ROW(INDIRECT("1:"&amp;ROWS(champ)))),ROWS($1:370))),"")</f>
        <v>#NUM!</v>
      </c>
      <c r="G371" s="10" t="str">
        <f t="shared" ca="1" si="29"/>
        <v/>
      </c>
    </row>
    <row r="372" spans="1:7" x14ac:dyDescent="0.2">
      <c r="A372" s="6">
        <v>371</v>
      </c>
      <c r="B372" s="52" t="s">
        <v>246</v>
      </c>
      <c r="C372" s="52" t="s">
        <v>247</v>
      </c>
      <c r="D372" s="52" t="str">
        <f t="shared" si="30"/>
        <v>3A</v>
      </c>
      <c r="E372" s="7" t="str">
        <f t="shared" si="26"/>
        <v/>
      </c>
      <c r="F372" s="10" t="e">
        <f t="array" aca="1" ref="F372" ca="1">IF(ROWS($1:371)&lt;=COUNTA(champ),INDEX(champ,SMALL(IF(champ&lt;&gt;"",ROW(INDIRECT("1:"&amp;ROWS(champ)))),ROWS($1:371))),"")</f>
        <v>#NUM!</v>
      </c>
      <c r="G372" s="10" t="str">
        <f t="shared" ca="1" si="29"/>
        <v/>
      </c>
    </row>
    <row r="373" spans="1:7" x14ac:dyDescent="0.2">
      <c r="A373" s="6">
        <v>372</v>
      </c>
      <c r="B373" s="52" t="s">
        <v>271</v>
      </c>
      <c r="C373" s="52" t="s">
        <v>272</v>
      </c>
      <c r="D373" s="52" t="str">
        <f t="shared" si="30"/>
        <v>3A</v>
      </c>
      <c r="E373" s="7" t="str">
        <f t="shared" si="26"/>
        <v/>
      </c>
      <c r="F373" s="10" t="e">
        <f t="array" aca="1" ref="F373" ca="1">IF(ROWS($1:372)&lt;=COUNTA(champ),INDEX(champ,SMALL(IF(champ&lt;&gt;"",ROW(INDIRECT("1:"&amp;ROWS(champ)))),ROWS($1:372))),"")</f>
        <v>#NUM!</v>
      </c>
      <c r="G373" s="10" t="str">
        <f t="shared" ca="1" si="29"/>
        <v/>
      </c>
    </row>
    <row r="374" spans="1:7" x14ac:dyDescent="0.2">
      <c r="A374" s="6">
        <v>373</v>
      </c>
      <c r="B374" s="52" t="s">
        <v>299</v>
      </c>
      <c r="C374" s="52" t="s">
        <v>300</v>
      </c>
      <c r="D374" s="52" t="str">
        <f t="shared" si="30"/>
        <v>3A</v>
      </c>
      <c r="E374" s="7" t="str">
        <f t="shared" si="26"/>
        <v/>
      </c>
      <c r="F374" s="10" t="e">
        <f t="array" aca="1" ref="F374" ca="1">IF(ROWS($1:373)&lt;=COUNTA(champ),INDEX(champ,SMALL(IF(champ&lt;&gt;"",ROW(INDIRECT("1:"&amp;ROWS(champ)))),ROWS($1:373))),"")</f>
        <v>#NUM!</v>
      </c>
      <c r="G374" s="10" t="str">
        <f t="shared" ca="1" si="29"/>
        <v/>
      </c>
    </row>
    <row r="375" spans="1:7" x14ac:dyDescent="0.2">
      <c r="A375" s="6">
        <v>374</v>
      </c>
      <c r="B375" s="52" t="s">
        <v>301</v>
      </c>
      <c r="C375" s="52" t="s">
        <v>302</v>
      </c>
      <c r="D375" s="52" t="str">
        <f t="shared" si="30"/>
        <v>3A</v>
      </c>
      <c r="E375" s="7" t="str">
        <f t="shared" si="26"/>
        <v/>
      </c>
      <c r="F375" s="10" t="e">
        <f t="array" aca="1" ref="F375" ca="1">IF(ROWS($1:374)&lt;=COUNTA(champ),INDEX(champ,SMALL(IF(champ&lt;&gt;"",ROW(INDIRECT("1:"&amp;ROWS(champ)))),ROWS($1:374))),"")</f>
        <v>#NUM!</v>
      </c>
      <c r="G375" s="10" t="str">
        <f t="shared" ca="1" si="29"/>
        <v/>
      </c>
    </row>
    <row r="376" spans="1:7" x14ac:dyDescent="0.2">
      <c r="A376" s="6">
        <v>375</v>
      </c>
      <c r="B376" s="52" t="s">
        <v>304</v>
      </c>
      <c r="C376" s="52" t="s">
        <v>305</v>
      </c>
      <c r="D376" s="52" t="str">
        <f t="shared" si="30"/>
        <v>3A</v>
      </c>
      <c r="E376" s="7" t="str">
        <f t="shared" si="26"/>
        <v/>
      </c>
      <c r="F376" s="10" t="e">
        <f t="array" aca="1" ref="F376" ca="1">IF(ROWS($1:375)&lt;=COUNTA(champ),INDEX(champ,SMALL(IF(champ&lt;&gt;"",ROW(INDIRECT("1:"&amp;ROWS(champ)))),ROWS($1:375))),"")</f>
        <v>#NUM!</v>
      </c>
      <c r="G376" s="10" t="str">
        <f t="shared" ca="1" si="29"/>
        <v/>
      </c>
    </row>
    <row r="377" spans="1:7" x14ac:dyDescent="0.2">
      <c r="A377" s="6">
        <v>376</v>
      </c>
      <c r="B377" s="52" t="s">
        <v>325</v>
      </c>
      <c r="C377" s="52" t="s">
        <v>326</v>
      </c>
      <c r="D377" s="52" t="str">
        <f t="shared" si="30"/>
        <v>3A</v>
      </c>
      <c r="E377" s="7" t="str">
        <f t="shared" si="26"/>
        <v/>
      </c>
      <c r="F377" s="10" t="e">
        <f t="array" aca="1" ref="F377" ca="1">IF(ROWS($1:376)&lt;=COUNTA(champ),INDEX(champ,SMALL(IF(champ&lt;&gt;"",ROW(INDIRECT("1:"&amp;ROWS(champ)))),ROWS($1:376))),"")</f>
        <v>#NUM!</v>
      </c>
      <c r="G377" s="10" t="str">
        <f t="shared" ca="1" si="29"/>
        <v/>
      </c>
    </row>
    <row r="378" spans="1:7" x14ac:dyDescent="0.2">
      <c r="A378" s="6">
        <v>377</v>
      </c>
      <c r="B378" s="52" t="s">
        <v>403</v>
      </c>
      <c r="C378" s="52" t="s">
        <v>404</v>
      </c>
      <c r="D378" s="52" t="str">
        <f t="shared" si="30"/>
        <v>3A</v>
      </c>
      <c r="E378" s="7" t="str">
        <f t="shared" si="26"/>
        <v/>
      </c>
      <c r="F378" s="10" t="e">
        <f t="array" aca="1" ref="F378" ca="1">IF(ROWS($1:377)&lt;=COUNTA(champ),INDEX(champ,SMALL(IF(champ&lt;&gt;"",ROW(INDIRECT("1:"&amp;ROWS(champ)))),ROWS($1:377))),"")</f>
        <v>#NUM!</v>
      </c>
      <c r="G378" s="10" t="str">
        <f t="shared" ca="1" si="29"/>
        <v/>
      </c>
    </row>
    <row r="379" spans="1:7" x14ac:dyDescent="0.2">
      <c r="A379" s="6">
        <v>378</v>
      </c>
      <c r="B379" s="52" t="s">
        <v>408</v>
      </c>
      <c r="C379" s="52" t="s">
        <v>409</v>
      </c>
      <c r="D379" s="52" t="str">
        <f t="shared" si="30"/>
        <v>3A</v>
      </c>
      <c r="E379" s="7" t="str">
        <f t="shared" si="26"/>
        <v/>
      </c>
      <c r="F379" s="10" t="e">
        <f t="array" aca="1" ref="F379" ca="1">IF(ROWS($1:378)&lt;=COUNTA(champ),INDEX(champ,SMALL(IF(champ&lt;&gt;"",ROW(INDIRECT("1:"&amp;ROWS(champ)))),ROWS($1:378))),"")</f>
        <v>#NUM!</v>
      </c>
      <c r="G379" s="10" t="str">
        <f t="shared" ca="1" si="29"/>
        <v/>
      </c>
    </row>
    <row r="380" spans="1:7" x14ac:dyDescent="0.2">
      <c r="A380" s="6">
        <v>379</v>
      </c>
      <c r="B380" s="52" t="s">
        <v>432</v>
      </c>
      <c r="C380" s="52" t="s">
        <v>433</v>
      </c>
      <c r="D380" s="52" t="str">
        <f t="shared" si="30"/>
        <v>3A</v>
      </c>
      <c r="E380" s="7" t="str">
        <f t="shared" si="26"/>
        <v/>
      </c>
      <c r="F380" s="10" t="e">
        <f t="array" aca="1" ref="F380" ca="1">IF(ROWS($1:379)&lt;=COUNTA(champ),INDEX(champ,SMALL(IF(champ&lt;&gt;"",ROW(INDIRECT("1:"&amp;ROWS(champ)))),ROWS($1:379))),"")</f>
        <v>#NUM!</v>
      </c>
      <c r="G380" s="10" t="str">
        <f t="shared" ca="1" si="29"/>
        <v/>
      </c>
    </row>
    <row r="381" spans="1:7" x14ac:dyDescent="0.2">
      <c r="A381" s="6">
        <v>380</v>
      </c>
      <c r="B381" s="52" t="s">
        <v>462</v>
      </c>
      <c r="C381" s="52" t="s">
        <v>463</v>
      </c>
      <c r="D381" s="52" t="str">
        <f t="shared" si="30"/>
        <v>3A</v>
      </c>
      <c r="E381" s="7" t="str">
        <f t="shared" si="26"/>
        <v/>
      </c>
      <c r="F381" s="10" t="e">
        <f t="array" aca="1" ref="F381" ca="1">IF(ROWS($1:380)&lt;=COUNTA(champ),INDEX(champ,SMALL(IF(champ&lt;&gt;"",ROW(INDIRECT("1:"&amp;ROWS(champ)))),ROWS($1:380))),"")</f>
        <v>#NUM!</v>
      </c>
      <c r="G381" s="10" t="str">
        <f t="shared" ca="1" si="29"/>
        <v/>
      </c>
    </row>
    <row r="382" spans="1:7" x14ac:dyDescent="0.2">
      <c r="A382" s="6">
        <v>381</v>
      </c>
      <c r="B382" s="52" t="s">
        <v>515</v>
      </c>
      <c r="C382" s="52" t="s">
        <v>516</v>
      </c>
      <c r="D382" s="52" t="str">
        <f t="shared" si="30"/>
        <v>3A</v>
      </c>
      <c r="E382" s="7" t="str">
        <f t="shared" si="26"/>
        <v/>
      </c>
      <c r="F382" s="10" t="e">
        <f t="array" aca="1" ref="F382" ca="1">IF(ROWS($1:381)&lt;=COUNTA(champ),INDEX(champ,SMALL(IF(champ&lt;&gt;"",ROW(INDIRECT("1:"&amp;ROWS(champ)))),ROWS($1:381))),"")</f>
        <v>#NUM!</v>
      </c>
      <c r="G382" s="10" t="str">
        <f t="shared" ca="1" si="29"/>
        <v/>
      </c>
    </row>
    <row r="383" spans="1:7" x14ac:dyDescent="0.2">
      <c r="A383" s="6">
        <v>382</v>
      </c>
      <c r="B383" s="52" t="s">
        <v>526</v>
      </c>
      <c r="C383" s="52" t="s">
        <v>527</v>
      </c>
      <c r="D383" s="52" t="str">
        <f t="shared" si="30"/>
        <v>3A</v>
      </c>
      <c r="E383" s="7" t="str">
        <f t="shared" si="26"/>
        <v/>
      </c>
      <c r="F383" s="10" t="e">
        <f t="array" aca="1" ref="F383" ca="1">IF(ROWS($1:382)&lt;=COUNTA(champ),INDEX(champ,SMALL(IF(champ&lt;&gt;"",ROW(INDIRECT("1:"&amp;ROWS(champ)))),ROWS($1:382))),"")</f>
        <v>#NUM!</v>
      </c>
      <c r="G383" s="10" t="str">
        <f t="shared" ca="1" si="29"/>
        <v/>
      </c>
    </row>
    <row r="384" spans="1:7" x14ac:dyDescent="0.2">
      <c r="A384" s="6">
        <v>383</v>
      </c>
      <c r="B384" s="52" t="s">
        <v>556</v>
      </c>
      <c r="C384" s="52" t="s">
        <v>557</v>
      </c>
      <c r="D384" s="52" t="str">
        <f t="shared" si="30"/>
        <v>3A</v>
      </c>
      <c r="E384" s="7" t="str">
        <f t="shared" si="26"/>
        <v/>
      </c>
      <c r="F384" s="10" t="e">
        <f t="array" aca="1" ref="F384" ca="1">IF(ROWS($1:383)&lt;=COUNTA(champ),INDEX(champ,SMALL(IF(champ&lt;&gt;"",ROW(INDIRECT("1:"&amp;ROWS(champ)))),ROWS($1:383))),"")</f>
        <v>#NUM!</v>
      </c>
      <c r="G384" s="10" t="str">
        <f t="shared" ca="1" si="29"/>
        <v/>
      </c>
    </row>
    <row r="385" spans="1:7" x14ac:dyDescent="0.2">
      <c r="A385" s="6">
        <v>384</v>
      </c>
      <c r="B385" s="52" t="s">
        <v>558</v>
      </c>
      <c r="C385" s="52" t="s">
        <v>559</v>
      </c>
      <c r="D385" s="52" t="str">
        <f t="shared" si="30"/>
        <v>3A</v>
      </c>
      <c r="E385" s="7" t="str">
        <f t="shared" si="26"/>
        <v/>
      </c>
      <c r="F385" s="10" t="e">
        <f t="array" aca="1" ref="F385" ca="1">IF(ROWS($1:384)&lt;=COUNTA(champ),INDEX(champ,SMALL(IF(champ&lt;&gt;"",ROW(INDIRECT("1:"&amp;ROWS(champ)))),ROWS($1:384))),"")</f>
        <v>#NUM!</v>
      </c>
      <c r="G385" s="10" t="str">
        <f t="shared" ca="1" si="29"/>
        <v/>
      </c>
    </row>
    <row r="386" spans="1:7" x14ac:dyDescent="0.2">
      <c r="A386" s="6">
        <v>385</v>
      </c>
      <c r="B386" s="52" t="s">
        <v>602</v>
      </c>
      <c r="C386" s="52" t="s">
        <v>603</v>
      </c>
      <c r="D386" s="52" t="str">
        <f t="shared" si="30"/>
        <v>3A</v>
      </c>
      <c r="E386" s="7" t="str">
        <f t="shared" si="26"/>
        <v/>
      </c>
      <c r="F386" s="10" t="e">
        <f t="array" aca="1" ref="F386" ca="1">IF(ROWS($1:385)&lt;=COUNTA(champ),INDEX(champ,SMALL(IF(champ&lt;&gt;"",ROW(INDIRECT("1:"&amp;ROWS(champ)))),ROWS($1:385))),"")</f>
        <v>#NUM!</v>
      </c>
      <c r="G386" s="10" t="str">
        <f t="shared" ca="1" si="29"/>
        <v/>
      </c>
    </row>
    <row r="387" spans="1:7" x14ac:dyDescent="0.2">
      <c r="A387" s="6">
        <v>386</v>
      </c>
      <c r="B387" s="52" t="s">
        <v>628</v>
      </c>
      <c r="C387" s="52" t="s">
        <v>629</v>
      </c>
      <c r="D387" s="52" t="str">
        <f t="shared" si="30"/>
        <v>3A</v>
      </c>
      <c r="E387" s="7" t="str">
        <f t="shared" si="26"/>
        <v/>
      </c>
      <c r="F387" s="10" t="e">
        <f t="array" aca="1" ref="F387" ca="1">IF(ROWS($1:386)&lt;=COUNTA(champ),INDEX(champ,SMALL(IF(champ&lt;&gt;"",ROW(INDIRECT("1:"&amp;ROWS(champ)))),ROWS($1:386))),"")</f>
        <v>#NUM!</v>
      </c>
      <c r="G387" s="10" t="str">
        <f t="shared" ca="1" si="29"/>
        <v/>
      </c>
    </row>
    <row r="388" spans="1:7" x14ac:dyDescent="0.2">
      <c r="A388" s="6">
        <v>387</v>
      </c>
      <c r="B388" s="52" t="s">
        <v>633</v>
      </c>
      <c r="C388" s="52" t="s">
        <v>634</v>
      </c>
      <c r="D388" s="52" t="str">
        <f t="shared" si="30"/>
        <v>3A</v>
      </c>
      <c r="E388" s="7" t="str">
        <f t="shared" ref="E388:E451" si="31">IF(OR(D388=D387,D388=""),"",D388)</f>
        <v/>
      </c>
      <c r="F388" s="10" t="e">
        <f t="array" aca="1" ref="F388" ca="1">IF(ROWS($1:387)&lt;=COUNTA(champ),INDEX(champ,SMALL(IF(champ&lt;&gt;"",ROW(INDIRECT("1:"&amp;ROWS(champ)))),ROWS($1:387))),"")</f>
        <v>#NUM!</v>
      </c>
      <c r="G388" s="10" t="str">
        <f t="shared" ca="1" si="29"/>
        <v/>
      </c>
    </row>
    <row r="389" spans="1:7" x14ac:dyDescent="0.2">
      <c r="A389" s="6">
        <v>388</v>
      </c>
      <c r="B389" s="52" t="s">
        <v>673</v>
      </c>
      <c r="C389" s="52" t="s">
        <v>648</v>
      </c>
      <c r="D389" s="52" t="str">
        <f t="shared" si="30"/>
        <v>3A</v>
      </c>
      <c r="E389" s="7" t="str">
        <f t="shared" si="31"/>
        <v/>
      </c>
      <c r="F389" s="10" t="e">
        <f t="array" aca="1" ref="F389" ca="1">IF(ROWS($1:388)&lt;=COUNTA(champ),INDEX(champ,SMALL(IF(champ&lt;&gt;"",ROW(INDIRECT("1:"&amp;ROWS(champ)))),ROWS($1:388))),"")</f>
        <v>#NUM!</v>
      </c>
      <c r="G389" s="10" t="str">
        <f t="shared" ca="1" si="29"/>
        <v/>
      </c>
    </row>
    <row r="390" spans="1:7" x14ac:dyDescent="0.2">
      <c r="A390" s="6">
        <v>389</v>
      </c>
      <c r="B390" s="53" t="s">
        <v>81</v>
      </c>
      <c r="C390" s="53" t="s">
        <v>684</v>
      </c>
      <c r="D390" s="54" t="s">
        <v>685</v>
      </c>
      <c r="E390" s="7" t="str">
        <f t="shared" si="31"/>
        <v>CM2A</v>
      </c>
      <c r="F390" s="10" t="e">
        <f t="array" aca="1" ref="F390" ca="1">IF(ROWS($1:389)&lt;=COUNTA(champ),INDEX(champ,SMALL(IF(champ&lt;&gt;"",ROW(INDIRECT("1:"&amp;ROWS(champ)))),ROWS($1:389))),"")</f>
        <v>#NUM!</v>
      </c>
      <c r="G390" s="10" t="str">
        <f t="shared" ca="1" si="29"/>
        <v/>
      </c>
    </row>
    <row r="391" spans="1:7" x14ac:dyDescent="0.2">
      <c r="A391" s="6">
        <v>390</v>
      </c>
      <c r="B391" s="53" t="s">
        <v>686</v>
      </c>
      <c r="C391" s="53" t="s">
        <v>224</v>
      </c>
      <c r="D391" s="54" t="s">
        <v>685</v>
      </c>
      <c r="E391" s="7" t="str">
        <f t="shared" si="31"/>
        <v/>
      </c>
      <c r="F391" s="10" t="e">
        <f t="array" aca="1" ref="F391" ca="1">IF(ROWS($1:390)&lt;=COUNTA(champ),INDEX(champ,SMALL(IF(champ&lt;&gt;"",ROW(INDIRECT("1:"&amp;ROWS(champ)))),ROWS($1:390))),"")</f>
        <v>#NUM!</v>
      </c>
      <c r="G391" s="10" t="str">
        <f t="shared" ca="1" si="29"/>
        <v/>
      </c>
    </row>
    <row r="392" spans="1:7" x14ac:dyDescent="0.2">
      <c r="A392" s="6">
        <v>391</v>
      </c>
      <c r="B392" s="53" t="s">
        <v>687</v>
      </c>
      <c r="C392" s="53" t="s">
        <v>688</v>
      </c>
      <c r="D392" s="54" t="s">
        <v>685</v>
      </c>
      <c r="E392" s="7" t="str">
        <f t="shared" si="31"/>
        <v/>
      </c>
      <c r="F392" s="10" t="e">
        <f t="array" aca="1" ref="F392" ca="1">IF(ROWS($1:391)&lt;=COUNTA(champ),INDEX(champ,SMALL(IF(champ&lt;&gt;"",ROW(INDIRECT("1:"&amp;ROWS(champ)))),ROWS($1:391))),"")</f>
        <v>#NUM!</v>
      </c>
      <c r="G392" s="10" t="str">
        <f t="shared" ca="1" si="29"/>
        <v/>
      </c>
    </row>
    <row r="393" spans="1:7" x14ac:dyDescent="0.2">
      <c r="A393" s="6">
        <v>392</v>
      </c>
      <c r="B393" s="53" t="s">
        <v>689</v>
      </c>
      <c r="C393" s="53" t="s">
        <v>678</v>
      </c>
      <c r="D393" s="54" t="s">
        <v>685</v>
      </c>
      <c r="E393" s="7" t="str">
        <f t="shared" si="31"/>
        <v/>
      </c>
      <c r="F393" s="10" t="e">
        <f t="array" aca="1" ref="F393" ca="1">IF(ROWS($1:392)&lt;=COUNTA(champ),INDEX(champ,SMALL(IF(champ&lt;&gt;"",ROW(INDIRECT("1:"&amp;ROWS(champ)))),ROWS($1:392))),"")</f>
        <v>#NUM!</v>
      </c>
      <c r="G393" s="10" t="str">
        <f t="shared" ca="1" si="29"/>
        <v/>
      </c>
    </row>
    <row r="394" spans="1:7" x14ac:dyDescent="0.2">
      <c r="A394" s="6">
        <v>393</v>
      </c>
      <c r="B394" s="53" t="s">
        <v>205</v>
      </c>
      <c r="C394" s="53" t="s">
        <v>690</v>
      </c>
      <c r="D394" s="54" t="s">
        <v>685</v>
      </c>
      <c r="E394" s="7" t="str">
        <f t="shared" si="31"/>
        <v/>
      </c>
      <c r="F394" s="10" t="e">
        <f t="array" aca="1" ref="F394" ca="1">IF(ROWS($1:393)&lt;=COUNTA(champ),INDEX(champ,SMALL(IF(champ&lt;&gt;"",ROW(INDIRECT("1:"&amp;ROWS(champ)))),ROWS($1:393))),"")</f>
        <v>#NUM!</v>
      </c>
      <c r="G394" s="10" t="str">
        <f t="shared" ca="1" si="29"/>
        <v/>
      </c>
    </row>
    <row r="395" spans="1:7" x14ac:dyDescent="0.2">
      <c r="A395" s="6">
        <v>394</v>
      </c>
      <c r="B395" s="53" t="s">
        <v>277</v>
      </c>
      <c r="C395" s="53" t="s">
        <v>691</v>
      </c>
      <c r="D395" s="54" t="s">
        <v>685</v>
      </c>
      <c r="E395" s="7" t="str">
        <f t="shared" si="31"/>
        <v/>
      </c>
      <c r="F395" s="10" t="e">
        <f t="array" aca="1" ref="F395" ca="1">IF(ROWS($1:394)&lt;=COUNTA(champ),INDEX(champ,SMALL(IF(champ&lt;&gt;"",ROW(INDIRECT("1:"&amp;ROWS(champ)))),ROWS($1:394))),"")</f>
        <v>#NUM!</v>
      </c>
      <c r="G395" s="10" t="str">
        <f t="shared" ca="1" si="29"/>
        <v/>
      </c>
    </row>
    <row r="396" spans="1:7" x14ac:dyDescent="0.2">
      <c r="A396" s="6">
        <v>395</v>
      </c>
      <c r="B396" s="53" t="s">
        <v>692</v>
      </c>
      <c r="C396" s="53" t="s">
        <v>693</v>
      </c>
      <c r="D396" s="54" t="s">
        <v>685</v>
      </c>
      <c r="E396" s="7" t="str">
        <f t="shared" si="31"/>
        <v/>
      </c>
      <c r="F396" s="10" t="e">
        <f t="array" aca="1" ref="F396" ca="1">IF(ROWS($1:395)&lt;=COUNTA(champ),INDEX(champ,SMALL(IF(champ&lt;&gt;"",ROW(INDIRECT("1:"&amp;ROWS(champ)))),ROWS($1:395))),"")</f>
        <v>#NUM!</v>
      </c>
      <c r="G396" s="10" t="str">
        <f t="shared" ca="1" si="29"/>
        <v/>
      </c>
    </row>
    <row r="397" spans="1:7" x14ac:dyDescent="0.2">
      <c r="A397" s="6">
        <v>396</v>
      </c>
      <c r="B397" s="53" t="s">
        <v>361</v>
      </c>
      <c r="C397" s="53" t="s">
        <v>694</v>
      </c>
      <c r="D397" s="54" t="s">
        <v>685</v>
      </c>
      <c r="E397" s="7" t="str">
        <f t="shared" si="31"/>
        <v/>
      </c>
      <c r="F397" s="10" t="e">
        <f t="array" aca="1" ref="F397" ca="1">IF(ROWS($1:396)&lt;=COUNTA(champ),INDEX(champ,SMALL(IF(champ&lt;&gt;"",ROW(INDIRECT("1:"&amp;ROWS(champ)))),ROWS($1:396))),"")</f>
        <v>#NUM!</v>
      </c>
      <c r="G397" s="10" t="str">
        <f t="shared" ca="1" si="29"/>
        <v/>
      </c>
    </row>
    <row r="398" spans="1:7" x14ac:dyDescent="0.2">
      <c r="A398" s="6">
        <v>397</v>
      </c>
      <c r="B398" s="53" t="s">
        <v>375</v>
      </c>
      <c r="C398" s="53" t="s">
        <v>695</v>
      </c>
      <c r="D398" s="54" t="s">
        <v>685</v>
      </c>
      <c r="E398" s="7" t="str">
        <f t="shared" si="31"/>
        <v/>
      </c>
      <c r="F398" s="10" t="e">
        <f t="array" aca="1" ref="F398" ca="1">IF(ROWS($1:397)&lt;=COUNTA(champ),INDEX(champ,SMALL(IF(champ&lt;&gt;"",ROW(INDIRECT("1:"&amp;ROWS(champ)))),ROWS($1:397))),"")</f>
        <v>#NUM!</v>
      </c>
      <c r="G398" s="10" t="str">
        <f t="shared" ca="1" si="29"/>
        <v/>
      </c>
    </row>
    <row r="399" spans="1:7" x14ac:dyDescent="0.2">
      <c r="A399" s="6">
        <v>398</v>
      </c>
      <c r="B399" s="53" t="s">
        <v>386</v>
      </c>
      <c r="C399" s="53" t="s">
        <v>588</v>
      </c>
      <c r="D399" s="54" t="s">
        <v>685</v>
      </c>
      <c r="E399" s="7" t="str">
        <f t="shared" si="31"/>
        <v/>
      </c>
      <c r="F399" s="10" t="e">
        <f t="array" aca="1" ref="F399" ca="1">IF(ROWS($1:398)&lt;=COUNTA(champ),INDEX(champ,SMALL(IF(champ&lt;&gt;"",ROW(INDIRECT("1:"&amp;ROWS(champ)))),ROWS($1:398))),"")</f>
        <v>#NUM!</v>
      </c>
      <c r="G399" s="10" t="str">
        <f t="shared" ca="1" si="29"/>
        <v/>
      </c>
    </row>
    <row r="400" spans="1:7" x14ac:dyDescent="0.2">
      <c r="A400" s="6">
        <v>399</v>
      </c>
      <c r="B400" s="53" t="s">
        <v>399</v>
      </c>
      <c r="C400" s="53" t="s">
        <v>696</v>
      </c>
      <c r="D400" s="54" t="s">
        <v>685</v>
      </c>
      <c r="E400" s="7" t="str">
        <f t="shared" si="31"/>
        <v/>
      </c>
      <c r="F400" s="10" t="e">
        <f t="array" aca="1" ref="F400" ca="1">IF(ROWS($1:399)&lt;=COUNTA(champ),INDEX(champ,SMALL(IF(champ&lt;&gt;"",ROW(INDIRECT("1:"&amp;ROWS(champ)))),ROWS($1:399))),"")</f>
        <v>#NUM!</v>
      </c>
      <c r="G400" s="10" t="str">
        <f t="shared" ca="1" si="29"/>
        <v/>
      </c>
    </row>
    <row r="401" spans="1:7" x14ac:dyDescent="0.2">
      <c r="A401" s="6">
        <v>400</v>
      </c>
      <c r="B401" s="53" t="s">
        <v>414</v>
      </c>
      <c r="C401" s="53" t="s">
        <v>697</v>
      </c>
      <c r="D401" s="54" t="s">
        <v>685</v>
      </c>
      <c r="E401" s="7" t="str">
        <f t="shared" si="31"/>
        <v/>
      </c>
      <c r="F401" s="10" t="e">
        <f t="array" aca="1" ref="F401" ca="1">IF(ROWS($1:400)&lt;=COUNTA(champ),INDEX(champ,SMALL(IF(champ&lt;&gt;"",ROW(INDIRECT("1:"&amp;ROWS(champ)))),ROWS($1:400))),"")</f>
        <v>#NUM!</v>
      </c>
      <c r="G401" s="10" t="str">
        <f t="shared" ca="1" si="29"/>
        <v/>
      </c>
    </row>
    <row r="402" spans="1:7" x14ac:dyDescent="0.2">
      <c r="A402" s="6">
        <v>401</v>
      </c>
      <c r="B402" s="53" t="s">
        <v>698</v>
      </c>
      <c r="C402" s="53" t="s">
        <v>699</v>
      </c>
      <c r="D402" s="54" t="s">
        <v>685</v>
      </c>
      <c r="E402" s="7" t="str">
        <f t="shared" si="31"/>
        <v/>
      </c>
      <c r="F402" s="10" t="e">
        <f t="array" aca="1" ref="F402" ca="1">IF(ROWS($1:401)&lt;=COUNTA(champ),INDEX(champ,SMALL(IF(champ&lt;&gt;"",ROW(INDIRECT("1:"&amp;ROWS(champ)))),ROWS($1:401))),"")</f>
        <v>#NUM!</v>
      </c>
      <c r="G402" s="10" t="str">
        <f t="shared" ca="1" si="29"/>
        <v/>
      </c>
    </row>
    <row r="403" spans="1:7" x14ac:dyDescent="0.2">
      <c r="A403" s="6">
        <v>402</v>
      </c>
      <c r="B403" s="53" t="s">
        <v>700</v>
      </c>
      <c r="C403" s="53" t="s">
        <v>701</v>
      </c>
      <c r="D403" s="54" t="s">
        <v>685</v>
      </c>
      <c r="E403" s="7" t="str">
        <f t="shared" si="31"/>
        <v/>
      </c>
      <c r="F403" s="10" t="e">
        <f t="array" aca="1" ref="F403" ca="1">IF(ROWS($1:402)&lt;=COUNTA(champ),INDEX(champ,SMALL(IF(champ&lt;&gt;"",ROW(INDIRECT("1:"&amp;ROWS(champ)))),ROWS($1:402))),"")</f>
        <v>#NUM!</v>
      </c>
      <c r="G403" s="10" t="str">
        <f t="shared" ca="1" si="29"/>
        <v/>
      </c>
    </row>
    <row r="404" spans="1:7" x14ac:dyDescent="0.2">
      <c r="A404" s="6">
        <v>403</v>
      </c>
      <c r="B404" s="53" t="s">
        <v>651</v>
      </c>
      <c r="C404" s="53" t="s">
        <v>702</v>
      </c>
      <c r="D404" s="54" t="s">
        <v>685</v>
      </c>
      <c r="E404" s="7" t="str">
        <f t="shared" si="31"/>
        <v/>
      </c>
      <c r="F404" s="10" t="e">
        <f t="array" aca="1" ref="F404" ca="1">IF(ROWS($1:403)&lt;=COUNTA(champ),INDEX(champ,SMALL(IF(champ&lt;&gt;"",ROW(INDIRECT("1:"&amp;ROWS(champ)))),ROWS($1:403))),"")</f>
        <v>#NUM!</v>
      </c>
      <c r="G404" s="10" t="str">
        <f t="shared" ca="1" si="29"/>
        <v/>
      </c>
    </row>
    <row r="405" spans="1:7" x14ac:dyDescent="0.2">
      <c r="A405" s="6">
        <v>404</v>
      </c>
      <c r="B405" s="53" t="s">
        <v>664</v>
      </c>
      <c r="C405" s="53" t="s">
        <v>703</v>
      </c>
      <c r="D405" s="54" t="s">
        <v>685</v>
      </c>
      <c r="E405" s="7" t="str">
        <f t="shared" si="31"/>
        <v/>
      </c>
      <c r="F405" s="10" t="e">
        <f t="array" aca="1" ref="F405" ca="1">IF(ROWS($1:404)&lt;=COUNTA(champ),INDEX(champ,SMALL(IF(champ&lt;&gt;"",ROW(INDIRECT("1:"&amp;ROWS(champ)))),ROWS($1:404))),"")</f>
        <v>#NUM!</v>
      </c>
      <c r="G405" s="10" t="str">
        <f t="shared" ca="1" si="29"/>
        <v/>
      </c>
    </row>
    <row r="406" spans="1:7" x14ac:dyDescent="0.2">
      <c r="A406" s="6">
        <v>405</v>
      </c>
      <c r="B406" s="53" t="s">
        <v>673</v>
      </c>
      <c r="C406" s="53" t="s">
        <v>704</v>
      </c>
      <c r="D406" s="54" t="s">
        <v>685</v>
      </c>
      <c r="E406" s="7" t="str">
        <f t="shared" si="31"/>
        <v/>
      </c>
      <c r="F406" s="10" t="e">
        <f t="array" aca="1" ref="F406" ca="1">IF(ROWS($1:405)&lt;=COUNTA(champ),INDEX(champ,SMALL(IF(champ&lt;&gt;"",ROW(INDIRECT("1:"&amp;ROWS(champ)))),ROWS($1:405))),"")</f>
        <v>#NUM!</v>
      </c>
      <c r="G406" s="10" t="str">
        <f t="shared" ca="1" si="29"/>
        <v/>
      </c>
    </row>
    <row r="407" spans="1:7" x14ac:dyDescent="0.2">
      <c r="A407" s="6">
        <v>406</v>
      </c>
      <c r="B407" s="53" t="s">
        <v>705</v>
      </c>
      <c r="C407" s="54" t="s">
        <v>706</v>
      </c>
      <c r="D407" s="54" t="s">
        <v>707</v>
      </c>
      <c r="E407" s="7" t="str">
        <f t="shared" si="31"/>
        <v>CM2B</v>
      </c>
      <c r="F407" s="10" t="e">
        <f t="array" aca="1" ref="F407" ca="1">IF(ROWS($1:406)&lt;=COUNTA(champ),INDEX(champ,SMALL(IF(champ&lt;&gt;"",ROW(INDIRECT("1:"&amp;ROWS(champ)))),ROWS($1:406))),"")</f>
        <v>#NUM!</v>
      </c>
      <c r="G407" s="10" t="str">
        <f t="shared" ca="1" si="29"/>
        <v/>
      </c>
    </row>
    <row r="408" spans="1:7" x14ac:dyDescent="0.2">
      <c r="A408" s="6">
        <v>407</v>
      </c>
      <c r="B408" s="53" t="s">
        <v>74</v>
      </c>
      <c r="C408" s="54" t="s">
        <v>708</v>
      </c>
      <c r="D408" s="54" t="s">
        <v>707</v>
      </c>
      <c r="E408" s="7" t="str">
        <f t="shared" si="31"/>
        <v/>
      </c>
      <c r="F408" s="10" t="e">
        <f t="array" aca="1" ref="F408" ca="1">IF(ROWS($1:407)&lt;=COUNTA(champ),INDEX(champ,SMALL(IF(champ&lt;&gt;"",ROW(INDIRECT("1:"&amp;ROWS(champ)))),ROWS($1:407))),"")</f>
        <v>#NUM!</v>
      </c>
      <c r="G408" s="10" t="str">
        <f t="shared" ca="1" si="29"/>
        <v/>
      </c>
    </row>
    <row r="409" spans="1:7" x14ac:dyDescent="0.2">
      <c r="A409" s="6">
        <v>408</v>
      </c>
      <c r="B409" s="53" t="s">
        <v>98</v>
      </c>
      <c r="C409" s="54" t="s">
        <v>709</v>
      </c>
      <c r="D409" s="54" t="s">
        <v>707</v>
      </c>
      <c r="E409" s="7" t="str">
        <f t="shared" si="31"/>
        <v/>
      </c>
      <c r="F409" s="10" t="e">
        <f t="array" aca="1" ref="F409" ca="1">IF(ROWS($1:408)&lt;=COUNTA(champ),INDEX(champ,SMALL(IF(champ&lt;&gt;"",ROW(INDIRECT("1:"&amp;ROWS(champ)))),ROWS($1:408))),"")</f>
        <v>#NUM!</v>
      </c>
      <c r="G409" s="10" t="str">
        <f t="shared" ca="1" si="29"/>
        <v/>
      </c>
    </row>
    <row r="410" spans="1:7" x14ac:dyDescent="0.2">
      <c r="A410" s="6">
        <v>409</v>
      </c>
      <c r="B410" s="53" t="s">
        <v>710</v>
      </c>
      <c r="C410" s="54" t="s">
        <v>711</v>
      </c>
      <c r="D410" s="54" t="s">
        <v>707</v>
      </c>
      <c r="E410" s="7" t="str">
        <f t="shared" si="31"/>
        <v/>
      </c>
      <c r="F410" s="10" t="e">
        <f t="array" aca="1" ref="F410" ca="1">IF(ROWS($1:409)&lt;=COUNTA(champ),INDEX(champ,SMALL(IF(champ&lt;&gt;"",ROW(INDIRECT("1:"&amp;ROWS(champ)))),ROWS($1:409))),"")</f>
        <v>#NUM!</v>
      </c>
      <c r="G410" s="10" t="str">
        <f t="shared" ca="1" si="29"/>
        <v/>
      </c>
    </row>
    <row r="411" spans="1:7" x14ac:dyDescent="0.2">
      <c r="A411" s="6">
        <v>410</v>
      </c>
      <c r="B411" s="53" t="s">
        <v>712</v>
      </c>
      <c r="C411" s="54" t="s">
        <v>713</v>
      </c>
      <c r="D411" s="54" t="s">
        <v>707</v>
      </c>
      <c r="E411" s="7" t="str">
        <f t="shared" si="31"/>
        <v/>
      </c>
      <c r="F411" s="10" t="e">
        <f t="array" aca="1" ref="F411" ca="1">IF(ROWS($1:410)&lt;=COUNTA(champ),INDEX(champ,SMALL(IF(champ&lt;&gt;"",ROW(INDIRECT("1:"&amp;ROWS(champ)))),ROWS($1:410))),"")</f>
        <v>#NUM!</v>
      </c>
      <c r="G411" s="10" t="str">
        <f t="shared" ca="1" si="29"/>
        <v/>
      </c>
    </row>
    <row r="412" spans="1:7" x14ac:dyDescent="0.2">
      <c r="A412" s="6">
        <v>411</v>
      </c>
      <c r="B412" s="53" t="s">
        <v>150</v>
      </c>
      <c r="C412" s="54" t="s">
        <v>691</v>
      </c>
      <c r="D412" s="54" t="s">
        <v>707</v>
      </c>
      <c r="E412" s="7" t="str">
        <f t="shared" si="31"/>
        <v/>
      </c>
      <c r="F412" s="10" t="e">
        <f t="array" aca="1" ref="F412" ca="1">IF(ROWS($1:411)&lt;=COUNTA(champ),INDEX(champ,SMALL(IF(champ&lt;&gt;"",ROW(INDIRECT("1:"&amp;ROWS(champ)))),ROWS($1:411))),"")</f>
        <v>#NUM!</v>
      </c>
      <c r="G412" s="10" t="str">
        <f t="shared" ca="1" si="29"/>
        <v/>
      </c>
    </row>
    <row r="413" spans="1:7" x14ac:dyDescent="0.2">
      <c r="A413" s="6">
        <v>412</v>
      </c>
      <c r="B413" s="53" t="s">
        <v>158</v>
      </c>
      <c r="C413" s="54" t="s">
        <v>714</v>
      </c>
      <c r="D413" s="54" t="s">
        <v>707</v>
      </c>
      <c r="E413" s="7" t="str">
        <f t="shared" si="31"/>
        <v/>
      </c>
      <c r="F413" s="10" t="e">
        <f t="array" aca="1" ref="F413" ca="1">IF(ROWS($1:412)&lt;=COUNTA(champ),INDEX(champ,SMALL(IF(champ&lt;&gt;"",ROW(INDIRECT("1:"&amp;ROWS(champ)))),ROWS($1:412))),"")</f>
        <v>#NUM!</v>
      </c>
      <c r="G413" s="10" t="str">
        <f t="shared" ca="1" si="29"/>
        <v/>
      </c>
    </row>
    <row r="414" spans="1:7" x14ac:dyDescent="0.2">
      <c r="A414" s="6">
        <v>413</v>
      </c>
      <c r="B414" s="53" t="s">
        <v>715</v>
      </c>
      <c r="C414" s="54" t="s">
        <v>716</v>
      </c>
      <c r="D414" s="54" t="s">
        <v>707</v>
      </c>
      <c r="E414" s="7" t="str">
        <f t="shared" si="31"/>
        <v/>
      </c>
      <c r="F414" s="10" t="e">
        <f t="array" aca="1" ref="F414" ca="1">IF(ROWS($1:413)&lt;=COUNTA(champ),INDEX(champ,SMALL(IF(champ&lt;&gt;"",ROW(INDIRECT("1:"&amp;ROWS(champ)))),ROWS($1:413))),"")</f>
        <v>#NUM!</v>
      </c>
      <c r="G414" s="10" t="str">
        <f t="shared" ca="1" si="29"/>
        <v/>
      </c>
    </row>
    <row r="415" spans="1:7" x14ac:dyDescent="0.2">
      <c r="A415" s="6">
        <v>414</v>
      </c>
      <c r="B415" s="53" t="s">
        <v>219</v>
      </c>
      <c r="C415" s="54" t="s">
        <v>717</v>
      </c>
      <c r="D415" s="54" t="s">
        <v>707</v>
      </c>
      <c r="E415" s="7" t="str">
        <f t="shared" si="31"/>
        <v/>
      </c>
      <c r="F415" s="10" t="e">
        <f t="array" aca="1" ref="F415" ca="1">IF(ROWS($1:414)&lt;=COUNTA(champ),INDEX(champ,SMALL(IF(champ&lt;&gt;"",ROW(INDIRECT("1:"&amp;ROWS(champ)))),ROWS($1:414))),"")</f>
        <v>#NUM!</v>
      </c>
      <c r="G415" s="10" t="str">
        <f t="shared" ref="G415:G478" ca="1" si="32">IF(ISERROR(F415)=FALSE,F415,"")</f>
        <v/>
      </c>
    </row>
    <row r="416" spans="1:7" x14ac:dyDescent="0.2">
      <c r="A416" s="6">
        <v>415</v>
      </c>
      <c r="B416" s="53" t="s">
        <v>361</v>
      </c>
      <c r="C416" s="54" t="s">
        <v>718</v>
      </c>
      <c r="D416" s="54" t="s">
        <v>707</v>
      </c>
      <c r="E416" s="7" t="str">
        <f t="shared" si="31"/>
        <v/>
      </c>
      <c r="F416" s="10" t="e">
        <f t="array" aca="1" ref="F416" ca="1">IF(ROWS($1:415)&lt;=COUNTA(champ),INDEX(champ,SMALL(IF(champ&lt;&gt;"",ROW(INDIRECT("1:"&amp;ROWS(champ)))),ROWS($1:415))),"")</f>
        <v>#NUM!</v>
      </c>
      <c r="G416" s="10" t="str">
        <f t="shared" ca="1" si="32"/>
        <v/>
      </c>
    </row>
    <row r="417" spans="1:7" x14ac:dyDescent="0.2">
      <c r="A417" s="6">
        <v>416</v>
      </c>
      <c r="B417" s="53" t="s">
        <v>374</v>
      </c>
      <c r="C417" s="54" t="s">
        <v>719</v>
      </c>
      <c r="D417" s="54" t="s">
        <v>707</v>
      </c>
      <c r="E417" s="7" t="str">
        <f t="shared" si="31"/>
        <v/>
      </c>
      <c r="F417" s="10" t="e">
        <f t="array" aca="1" ref="F417" ca="1">IF(ROWS($1:416)&lt;=COUNTA(champ),INDEX(champ,SMALL(IF(champ&lt;&gt;"",ROW(INDIRECT("1:"&amp;ROWS(champ)))),ROWS($1:416))),"")</f>
        <v>#NUM!</v>
      </c>
      <c r="G417" s="10" t="str">
        <f t="shared" ca="1" si="32"/>
        <v/>
      </c>
    </row>
    <row r="418" spans="1:7" x14ac:dyDescent="0.2">
      <c r="A418" s="6">
        <v>417</v>
      </c>
      <c r="B418" s="53" t="s">
        <v>720</v>
      </c>
      <c r="C418" s="54" t="s">
        <v>592</v>
      </c>
      <c r="D418" s="54" t="s">
        <v>707</v>
      </c>
      <c r="E418" s="7" t="str">
        <f t="shared" si="31"/>
        <v/>
      </c>
      <c r="F418" s="10" t="e">
        <f t="array" aca="1" ref="F418" ca="1">IF(ROWS($1:417)&lt;=COUNTA(champ),INDEX(champ,SMALL(IF(champ&lt;&gt;"",ROW(INDIRECT("1:"&amp;ROWS(champ)))),ROWS($1:417))),"")</f>
        <v>#NUM!</v>
      </c>
      <c r="G418" s="10" t="str">
        <f t="shared" ca="1" si="32"/>
        <v/>
      </c>
    </row>
    <row r="419" spans="1:7" x14ac:dyDescent="0.2">
      <c r="A419" s="6">
        <v>418</v>
      </c>
      <c r="B419" s="53" t="s">
        <v>401</v>
      </c>
      <c r="C419" s="54" t="s">
        <v>721</v>
      </c>
      <c r="D419" s="54" t="s">
        <v>707</v>
      </c>
      <c r="E419" s="7" t="str">
        <f t="shared" si="31"/>
        <v/>
      </c>
      <c r="F419" s="10" t="e">
        <f t="array" aca="1" ref="F419" ca="1">IF(ROWS($1:418)&lt;=COUNTA(champ),INDEX(champ,SMALL(IF(champ&lt;&gt;"",ROW(INDIRECT("1:"&amp;ROWS(champ)))),ROWS($1:418))),"")</f>
        <v>#NUM!</v>
      </c>
      <c r="G419" s="10" t="str">
        <f t="shared" ca="1" si="32"/>
        <v/>
      </c>
    </row>
    <row r="420" spans="1:7" x14ac:dyDescent="0.2">
      <c r="A420" s="6">
        <v>419</v>
      </c>
      <c r="B420" s="53" t="s">
        <v>432</v>
      </c>
      <c r="C420" s="54" t="s">
        <v>722</v>
      </c>
      <c r="D420" s="54" t="s">
        <v>707</v>
      </c>
      <c r="E420" s="7" t="str">
        <f t="shared" si="31"/>
        <v/>
      </c>
      <c r="F420" s="10" t="e">
        <f t="array" aca="1" ref="F420" ca="1">IF(ROWS($1:419)&lt;=COUNTA(champ),INDEX(champ,SMALL(IF(champ&lt;&gt;"",ROW(INDIRECT("1:"&amp;ROWS(champ)))),ROWS($1:419))),"")</f>
        <v>#NUM!</v>
      </c>
      <c r="G420" s="10" t="str">
        <f t="shared" ca="1" si="32"/>
        <v/>
      </c>
    </row>
    <row r="421" spans="1:7" x14ac:dyDescent="0.2">
      <c r="A421" s="6">
        <v>420</v>
      </c>
      <c r="B421" s="53" t="s">
        <v>723</v>
      </c>
      <c r="C421" s="54" t="s">
        <v>724</v>
      </c>
      <c r="D421" s="54" t="s">
        <v>707</v>
      </c>
      <c r="E421" s="7" t="str">
        <f t="shared" si="31"/>
        <v/>
      </c>
      <c r="F421" s="10" t="e">
        <f t="array" aca="1" ref="F421" ca="1">IF(ROWS($1:420)&lt;=COUNTA(champ),INDEX(champ,SMALL(IF(champ&lt;&gt;"",ROW(INDIRECT("1:"&amp;ROWS(champ)))),ROWS($1:420))),"")</f>
        <v>#NUM!</v>
      </c>
      <c r="G421" s="10" t="str">
        <f t="shared" ca="1" si="32"/>
        <v/>
      </c>
    </row>
    <row r="422" spans="1:7" x14ac:dyDescent="0.2">
      <c r="A422" s="6">
        <v>421</v>
      </c>
      <c r="B422" s="53" t="s">
        <v>725</v>
      </c>
      <c r="C422" s="54" t="s">
        <v>287</v>
      </c>
      <c r="D422" s="54" t="s">
        <v>707</v>
      </c>
      <c r="E422" s="7" t="str">
        <f t="shared" si="31"/>
        <v/>
      </c>
      <c r="F422" s="10" t="e">
        <f t="array" aca="1" ref="F422" ca="1">IF(ROWS($1:421)&lt;=COUNTA(champ),INDEX(champ,SMALL(IF(champ&lt;&gt;"",ROW(INDIRECT("1:"&amp;ROWS(champ)))),ROWS($1:421))),"")</f>
        <v>#NUM!</v>
      </c>
      <c r="G422" s="10" t="str">
        <f t="shared" ca="1" si="32"/>
        <v/>
      </c>
    </row>
    <row r="423" spans="1:7" x14ac:dyDescent="0.2">
      <c r="A423" s="6">
        <v>422</v>
      </c>
      <c r="B423" s="53" t="s">
        <v>698</v>
      </c>
      <c r="C423" s="54" t="s">
        <v>726</v>
      </c>
      <c r="D423" s="54" t="s">
        <v>707</v>
      </c>
      <c r="E423" s="7" t="str">
        <f t="shared" si="31"/>
        <v/>
      </c>
      <c r="F423" s="10" t="e">
        <f t="array" aca="1" ref="F423" ca="1">IF(ROWS($1:422)&lt;=COUNTA(champ),INDEX(champ,SMALL(IF(champ&lt;&gt;"",ROW(INDIRECT("1:"&amp;ROWS(champ)))),ROWS($1:422))),"")</f>
        <v>#NUM!</v>
      </c>
      <c r="G423" s="10" t="str">
        <f t="shared" ca="1" si="32"/>
        <v/>
      </c>
    </row>
    <row r="424" spans="1:7" x14ac:dyDescent="0.2">
      <c r="A424" s="6">
        <v>423</v>
      </c>
      <c r="B424" s="53" t="s">
        <v>548</v>
      </c>
      <c r="C424" s="54" t="s">
        <v>727</v>
      </c>
      <c r="D424" s="54" t="s">
        <v>707</v>
      </c>
      <c r="E424" s="7" t="str">
        <f t="shared" si="31"/>
        <v/>
      </c>
      <c r="F424" s="10" t="e">
        <f t="array" aca="1" ref="F424" ca="1">IF(ROWS($1:423)&lt;=COUNTA(champ),INDEX(champ,SMALL(IF(champ&lt;&gt;"",ROW(INDIRECT("1:"&amp;ROWS(champ)))),ROWS($1:423))),"")</f>
        <v>#NUM!</v>
      </c>
      <c r="G424" s="10" t="str">
        <f t="shared" ca="1" si="32"/>
        <v/>
      </c>
    </row>
    <row r="425" spans="1:7" x14ac:dyDescent="0.2">
      <c r="A425" s="6">
        <v>424</v>
      </c>
      <c r="B425" s="12"/>
      <c r="C425" s="12"/>
      <c r="D425" s="12"/>
      <c r="E425" s="7" t="str">
        <f t="shared" si="31"/>
        <v/>
      </c>
      <c r="F425" s="10" t="e">
        <f t="array" aca="1" ref="F425" ca="1">IF(ROWS($1:424)&lt;=COUNTA(champ),INDEX(champ,SMALL(IF(champ&lt;&gt;"",ROW(INDIRECT("1:"&amp;ROWS(champ)))),ROWS($1:424))),"")</f>
        <v>#NUM!</v>
      </c>
      <c r="G425" s="10" t="str">
        <f t="shared" ca="1" si="32"/>
        <v/>
      </c>
    </row>
    <row r="426" spans="1:7" x14ac:dyDescent="0.2">
      <c r="A426" s="6">
        <v>425</v>
      </c>
      <c r="B426" s="12"/>
      <c r="C426" s="12"/>
      <c r="D426" s="12"/>
      <c r="E426" s="7" t="str">
        <f t="shared" si="31"/>
        <v/>
      </c>
      <c r="F426" s="10" t="e">
        <f t="array" aca="1" ref="F426" ca="1">IF(ROWS($1:425)&lt;=COUNTA(champ),INDEX(champ,SMALL(IF(champ&lt;&gt;"",ROW(INDIRECT("1:"&amp;ROWS(champ)))),ROWS($1:425))),"")</f>
        <v>#NUM!</v>
      </c>
      <c r="G426" s="10" t="str">
        <f t="shared" ca="1" si="32"/>
        <v/>
      </c>
    </row>
    <row r="427" spans="1:7" x14ac:dyDescent="0.2">
      <c r="A427" s="6">
        <v>426</v>
      </c>
      <c r="B427" s="12"/>
      <c r="C427" s="12"/>
      <c r="D427" s="12"/>
      <c r="E427" s="7" t="str">
        <f t="shared" si="31"/>
        <v/>
      </c>
      <c r="F427" s="10" t="e">
        <f t="array" aca="1" ref="F427" ca="1">IF(ROWS($1:426)&lt;=COUNTA(champ),INDEX(champ,SMALL(IF(champ&lt;&gt;"",ROW(INDIRECT("1:"&amp;ROWS(champ)))),ROWS($1:426))),"")</f>
        <v>#NUM!</v>
      </c>
      <c r="G427" s="10" t="str">
        <f t="shared" ca="1" si="32"/>
        <v/>
      </c>
    </row>
    <row r="428" spans="1:7" x14ac:dyDescent="0.2">
      <c r="A428" s="6">
        <v>427</v>
      </c>
      <c r="B428" s="12"/>
      <c r="C428" s="12"/>
      <c r="D428" s="12"/>
      <c r="E428" s="7" t="str">
        <f t="shared" si="31"/>
        <v/>
      </c>
      <c r="F428" s="10" t="e">
        <f t="array" aca="1" ref="F428" ca="1">IF(ROWS($1:427)&lt;=COUNTA(champ),INDEX(champ,SMALL(IF(champ&lt;&gt;"",ROW(INDIRECT("1:"&amp;ROWS(champ)))),ROWS($1:427))),"")</f>
        <v>#NUM!</v>
      </c>
      <c r="G428" s="10" t="str">
        <f t="shared" ca="1" si="32"/>
        <v/>
      </c>
    </row>
    <row r="429" spans="1:7" x14ac:dyDescent="0.2">
      <c r="A429" s="6">
        <v>428</v>
      </c>
      <c r="B429" s="12"/>
      <c r="C429" s="12"/>
      <c r="D429" s="12"/>
      <c r="E429" s="7" t="str">
        <f t="shared" si="31"/>
        <v/>
      </c>
      <c r="F429" s="10" t="e">
        <f t="array" aca="1" ref="F429" ca="1">IF(ROWS($1:428)&lt;=COUNTA(champ),INDEX(champ,SMALL(IF(champ&lt;&gt;"",ROW(INDIRECT("1:"&amp;ROWS(champ)))),ROWS($1:428))),"")</f>
        <v>#NUM!</v>
      </c>
      <c r="G429" s="10" t="str">
        <f t="shared" ca="1" si="32"/>
        <v/>
      </c>
    </row>
    <row r="430" spans="1:7" x14ac:dyDescent="0.2">
      <c r="A430" s="6">
        <v>429</v>
      </c>
      <c r="B430" s="12"/>
      <c r="C430" s="12"/>
      <c r="D430" s="12"/>
      <c r="E430" s="7" t="str">
        <f t="shared" si="31"/>
        <v/>
      </c>
      <c r="F430" s="10" t="e">
        <f t="array" aca="1" ref="F430" ca="1">IF(ROWS($1:429)&lt;=COUNTA(champ),INDEX(champ,SMALL(IF(champ&lt;&gt;"",ROW(INDIRECT("1:"&amp;ROWS(champ)))),ROWS($1:429))),"")</f>
        <v>#NUM!</v>
      </c>
      <c r="G430" s="10" t="str">
        <f t="shared" ca="1" si="32"/>
        <v/>
      </c>
    </row>
    <row r="431" spans="1:7" x14ac:dyDescent="0.2">
      <c r="A431" s="6">
        <v>430</v>
      </c>
      <c r="B431" s="12"/>
      <c r="C431" s="12"/>
      <c r="D431" s="12"/>
      <c r="E431" s="7" t="str">
        <f t="shared" si="31"/>
        <v/>
      </c>
      <c r="F431" s="10" t="e">
        <f t="array" aca="1" ref="F431" ca="1">IF(ROWS($1:430)&lt;=COUNTA(champ),INDEX(champ,SMALL(IF(champ&lt;&gt;"",ROW(INDIRECT("1:"&amp;ROWS(champ)))),ROWS($1:430))),"")</f>
        <v>#NUM!</v>
      </c>
      <c r="G431" s="10" t="str">
        <f t="shared" ca="1" si="32"/>
        <v/>
      </c>
    </row>
    <row r="432" spans="1:7" x14ac:dyDescent="0.2">
      <c r="A432" s="6">
        <v>431</v>
      </c>
      <c r="B432" s="12"/>
      <c r="C432" s="12"/>
      <c r="D432" s="12"/>
      <c r="E432" s="7" t="str">
        <f t="shared" si="31"/>
        <v/>
      </c>
      <c r="F432" s="10" t="e">
        <f t="array" aca="1" ref="F432" ca="1">IF(ROWS($1:431)&lt;=COUNTA(champ),INDEX(champ,SMALL(IF(champ&lt;&gt;"",ROW(INDIRECT("1:"&amp;ROWS(champ)))),ROWS($1:431))),"")</f>
        <v>#NUM!</v>
      </c>
      <c r="G432" s="10" t="str">
        <f t="shared" ca="1" si="32"/>
        <v/>
      </c>
    </row>
    <row r="433" spans="1:7" x14ac:dyDescent="0.2">
      <c r="A433" s="6">
        <v>432</v>
      </c>
      <c r="B433" s="12"/>
      <c r="C433" s="12"/>
      <c r="D433" s="12"/>
      <c r="E433" s="7" t="str">
        <f t="shared" si="31"/>
        <v/>
      </c>
      <c r="F433" s="10" t="e">
        <f t="array" aca="1" ref="F433" ca="1">IF(ROWS($1:432)&lt;=COUNTA(champ),INDEX(champ,SMALL(IF(champ&lt;&gt;"",ROW(INDIRECT("1:"&amp;ROWS(champ)))),ROWS($1:432))),"")</f>
        <v>#NUM!</v>
      </c>
      <c r="G433" s="10" t="str">
        <f t="shared" ca="1" si="32"/>
        <v/>
      </c>
    </row>
    <row r="434" spans="1:7" x14ac:dyDescent="0.2">
      <c r="A434" s="6">
        <v>433</v>
      </c>
      <c r="B434" s="12"/>
      <c r="C434" s="12"/>
      <c r="D434" s="12"/>
      <c r="E434" s="7" t="str">
        <f t="shared" si="31"/>
        <v/>
      </c>
      <c r="F434" s="10" t="e">
        <f t="array" aca="1" ref="F434" ca="1">IF(ROWS($1:433)&lt;=COUNTA(champ),INDEX(champ,SMALL(IF(champ&lt;&gt;"",ROW(INDIRECT("1:"&amp;ROWS(champ)))),ROWS($1:433))),"")</f>
        <v>#NUM!</v>
      </c>
      <c r="G434" s="10" t="str">
        <f t="shared" ca="1" si="32"/>
        <v/>
      </c>
    </row>
    <row r="435" spans="1:7" x14ac:dyDescent="0.2">
      <c r="A435" s="6">
        <v>434</v>
      </c>
      <c r="B435" s="12"/>
      <c r="C435" s="12"/>
      <c r="D435" s="12"/>
      <c r="E435" s="7" t="str">
        <f t="shared" si="31"/>
        <v/>
      </c>
      <c r="F435" s="10" t="e">
        <f t="array" aca="1" ref="F435" ca="1">IF(ROWS($1:434)&lt;=COUNTA(champ),INDEX(champ,SMALL(IF(champ&lt;&gt;"",ROW(INDIRECT("1:"&amp;ROWS(champ)))),ROWS($1:434))),"")</f>
        <v>#NUM!</v>
      </c>
      <c r="G435" s="10" t="str">
        <f t="shared" ca="1" si="32"/>
        <v/>
      </c>
    </row>
    <row r="436" spans="1:7" x14ac:dyDescent="0.2">
      <c r="A436" s="6">
        <v>435</v>
      </c>
      <c r="B436" s="12"/>
      <c r="C436" s="12"/>
      <c r="D436" s="12"/>
      <c r="E436" s="7" t="str">
        <f t="shared" si="31"/>
        <v/>
      </c>
      <c r="F436" s="10" t="e">
        <f t="array" aca="1" ref="F436" ca="1">IF(ROWS($1:435)&lt;=COUNTA(champ),INDEX(champ,SMALL(IF(champ&lt;&gt;"",ROW(INDIRECT("1:"&amp;ROWS(champ)))),ROWS($1:435))),"")</f>
        <v>#NUM!</v>
      </c>
      <c r="G436" s="10" t="str">
        <f t="shared" ca="1" si="32"/>
        <v/>
      </c>
    </row>
    <row r="437" spans="1:7" x14ac:dyDescent="0.2">
      <c r="A437" s="6">
        <v>436</v>
      </c>
      <c r="B437" s="12"/>
      <c r="C437" s="12"/>
      <c r="D437" s="12"/>
      <c r="E437" s="7" t="str">
        <f t="shared" si="31"/>
        <v/>
      </c>
      <c r="F437" s="10" t="e">
        <f t="array" aca="1" ref="F437" ca="1">IF(ROWS($1:436)&lt;=COUNTA(champ),INDEX(champ,SMALL(IF(champ&lt;&gt;"",ROW(INDIRECT("1:"&amp;ROWS(champ)))),ROWS($1:436))),"")</f>
        <v>#NUM!</v>
      </c>
      <c r="G437" s="10" t="str">
        <f t="shared" ca="1" si="32"/>
        <v/>
      </c>
    </row>
    <row r="438" spans="1:7" x14ac:dyDescent="0.2">
      <c r="A438" s="6">
        <v>437</v>
      </c>
      <c r="B438" s="12"/>
      <c r="C438" s="12"/>
      <c r="D438" s="12"/>
      <c r="E438" s="7" t="str">
        <f t="shared" si="31"/>
        <v/>
      </c>
      <c r="F438" s="10" t="e">
        <f t="array" aca="1" ref="F438" ca="1">IF(ROWS($1:437)&lt;=COUNTA(champ),INDEX(champ,SMALL(IF(champ&lt;&gt;"",ROW(INDIRECT("1:"&amp;ROWS(champ)))),ROWS($1:437))),"")</f>
        <v>#NUM!</v>
      </c>
      <c r="G438" s="10" t="str">
        <f t="shared" ca="1" si="32"/>
        <v/>
      </c>
    </row>
    <row r="439" spans="1:7" x14ac:dyDescent="0.2">
      <c r="A439" s="6">
        <v>438</v>
      </c>
      <c r="B439" s="12"/>
      <c r="C439" s="12"/>
      <c r="D439" s="12"/>
      <c r="E439" s="7" t="str">
        <f t="shared" si="31"/>
        <v/>
      </c>
      <c r="F439" s="10" t="e">
        <f t="array" aca="1" ref="F439" ca="1">IF(ROWS($1:438)&lt;=COUNTA(champ),INDEX(champ,SMALL(IF(champ&lt;&gt;"",ROW(INDIRECT("1:"&amp;ROWS(champ)))),ROWS($1:438))),"")</f>
        <v>#NUM!</v>
      </c>
      <c r="G439" s="10" t="str">
        <f t="shared" ca="1" si="32"/>
        <v/>
      </c>
    </row>
    <row r="440" spans="1:7" x14ac:dyDescent="0.2">
      <c r="A440" s="6">
        <v>439</v>
      </c>
      <c r="B440" s="12"/>
      <c r="C440" s="12"/>
      <c r="D440" s="12"/>
      <c r="E440" s="7" t="str">
        <f t="shared" si="31"/>
        <v/>
      </c>
      <c r="F440" s="10" t="e">
        <f t="array" aca="1" ref="F440" ca="1">IF(ROWS($1:439)&lt;=COUNTA(champ),INDEX(champ,SMALL(IF(champ&lt;&gt;"",ROW(INDIRECT("1:"&amp;ROWS(champ)))),ROWS($1:439))),"")</f>
        <v>#NUM!</v>
      </c>
      <c r="G440" s="10" t="str">
        <f t="shared" ca="1" si="32"/>
        <v/>
      </c>
    </row>
    <row r="441" spans="1:7" x14ac:dyDescent="0.2">
      <c r="A441" s="6">
        <v>440</v>
      </c>
      <c r="B441" s="12"/>
      <c r="C441" s="12"/>
      <c r="D441" s="12"/>
      <c r="E441" s="7" t="str">
        <f t="shared" si="31"/>
        <v/>
      </c>
      <c r="F441" s="10" t="e">
        <f t="array" aca="1" ref="F441" ca="1">IF(ROWS($1:440)&lt;=COUNTA(champ),INDEX(champ,SMALL(IF(champ&lt;&gt;"",ROW(INDIRECT("1:"&amp;ROWS(champ)))),ROWS($1:440))),"")</f>
        <v>#NUM!</v>
      </c>
      <c r="G441" s="10" t="str">
        <f t="shared" ca="1" si="32"/>
        <v/>
      </c>
    </row>
    <row r="442" spans="1:7" x14ac:dyDescent="0.2">
      <c r="A442" s="6">
        <v>441</v>
      </c>
      <c r="B442" s="5"/>
      <c r="C442" s="5"/>
      <c r="D442" s="5"/>
      <c r="E442" s="7" t="str">
        <f t="shared" si="31"/>
        <v/>
      </c>
      <c r="F442" s="10" t="e">
        <f t="array" aca="1" ref="F442" ca="1">IF(ROWS($1:441)&lt;=COUNTA(champ),INDEX(champ,SMALL(IF(champ&lt;&gt;"",ROW(INDIRECT("1:"&amp;ROWS(champ)))),ROWS($1:441))),"")</f>
        <v>#NUM!</v>
      </c>
      <c r="G442" s="10" t="str">
        <f t="shared" ca="1" si="32"/>
        <v/>
      </c>
    </row>
    <row r="443" spans="1:7" x14ac:dyDescent="0.2">
      <c r="A443" s="6">
        <v>442</v>
      </c>
      <c r="B443" s="5"/>
      <c r="C443" s="5"/>
      <c r="D443" s="5"/>
      <c r="E443" s="7" t="str">
        <f t="shared" si="31"/>
        <v/>
      </c>
      <c r="F443" s="10" t="e">
        <f t="array" aca="1" ref="F443" ca="1">IF(ROWS($1:442)&lt;=COUNTA(champ),INDEX(champ,SMALL(IF(champ&lt;&gt;"",ROW(INDIRECT("1:"&amp;ROWS(champ)))),ROWS($1:442))),"")</f>
        <v>#NUM!</v>
      </c>
      <c r="G443" s="10" t="str">
        <f t="shared" ca="1" si="32"/>
        <v/>
      </c>
    </row>
    <row r="444" spans="1:7" x14ac:dyDescent="0.2">
      <c r="A444" s="6">
        <v>443</v>
      </c>
      <c r="B444" s="12"/>
      <c r="C444" s="12"/>
      <c r="D444" s="12"/>
      <c r="E444" s="7" t="str">
        <f t="shared" si="31"/>
        <v/>
      </c>
      <c r="F444" s="10" t="e">
        <f t="array" aca="1" ref="F444" ca="1">IF(ROWS($1:443)&lt;=COUNTA(champ),INDEX(champ,SMALL(IF(champ&lt;&gt;"",ROW(INDIRECT("1:"&amp;ROWS(champ)))),ROWS($1:443))),"")</f>
        <v>#NUM!</v>
      </c>
      <c r="G444" s="10" t="str">
        <f t="shared" ca="1" si="32"/>
        <v/>
      </c>
    </row>
    <row r="445" spans="1:7" x14ac:dyDescent="0.2">
      <c r="A445" s="6">
        <v>444</v>
      </c>
      <c r="B445" s="12"/>
      <c r="C445" s="12"/>
      <c r="D445" s="12"/>
      <c r="E445" s="7" t="str">
        <f t="shared" si="31"/>
        <v/>
      </c>
      <c r="F445" s="10" t="e">
        <f t="array" aca="1" ref="F445" ca="1">IF(ROWS($1:444)&lt;=COUNTA(champ),INDEX(champ,SMALL(IF(champ&lt;&gt;"",ROW(INDIRECT("1:"&amp;ROWS(champ)))),ROWS($1:444))),"")</f>
        <v>#NUM!</v>
      </c>
      <c r="G445" s="10" t="str">
        <f t="shared" ca="1" si="32"/>
        <v/>
      </c>
    </row>
    <row r="446" spans="1:7" x14ac:dyDescent="0.2">
      <c r="A446" s="6">
        <v>445</v>
      </c>
      <c r="B446" s="12"/>
      <c r="C446" s="12"/>
      <c r="D446" s="12"/>
      <c r="E446" s="7" t="str">
        <f t="shared" si="31"/>
        <v/>
      </c>
      <c r="F446" s="10" t="e">
        <f t="array" aca="1" ref="F446" ca="1">IF(ROWS($1:445)&lt;=COUNTA(champ),INDEX(champ,SMALL(IF(champ&lt;&gt;"",ROW(INDIRECT("1:"&amp;ROWS(champ)))),ROWS($1:445))),"")</f>
        <v>#NUM!</v>
      </c>
      <c r="G446" s="10" t="str">
        <f t="shared" ca="1" si="32"/>
        <v/>
      </c>
    </row>
    <row r="447" spans="1:7" x14ac:dyDescent="0.2">
      <c r="A447" s="6">
        <v>446</v>
      </c>
      <c r="B447" s="12"/>
      <c r="C447" s="12"/>
      <c r="D447" s="12"/>
      <c r="E447" s="7" t="str">
        <f t="shared" si="31"/>
        <v/>
      </c>
      <c r="F447" s="10" t="e">
        <f t="array" aca="1" ref="F447" ca="1">IF(ROWS($1:446)&lt;=COUNTA(champ),INDEX(champ,SMALL(IF(champ&lt;&gt;"",ROW(INDIRECT("1:"&amp;ROWS(champ)))),ROWS($1:446))),"")</f>
        <v>#NUM!</v>
      </c>
      <c r="G447" s="10" t="str">
        <f t="shared" ca="1" si="32"/>
        <v/>
      </c>
    </row>
    <row r="448" spans="1:7" x14ac:dyDescent="0.2">
      <c r="A448" s="6">
        <v>447</v>
      </c>
      <c r="B448" s="12"/>
      <c r="C448" s="12"/>
      <c r="D448" s="12"/>
      <c r="E448" s="7" t="str">
        <f t="shared" si="31"/>
        <v/>
      </c>
      <c r="F448" s="10" t="e">
        <f t="array" aca="1" ref="F448" ca="1">IF(ROWS($1:447)&lt;=COUNTA(champ),INDEX(champ,SMALL(IF(champ&lt;&gt;"",ROW(INDIRECT("1:"&amp;ROWS(champ)))),ROWS($1:447))),"")</f>
        <v>#NUM!</v>
      </c>
      <c r="G448" s="10" t="str">
        <f t="shared" ca="1" si="32"/>
        <v/>
      </c>
    </row>
    <row r="449" spans="1:7" x14ac:dyDescent="0.2">
      <c r="A449" s="6">
        <v>448</v>
      </c>
      <c r="B449" s="12"/>
      <c r="C449" s="12"/>
      <c r="D449" s="12"/>
      <c r="E449" s="7" t="str">
        <f t="shared" si="31"/>
        <v/>
      </c>
      <c r="F449" s="10" t="e">
        <f t="array" aca="1" ref="F449" ca="1">IF(ROWS($1:448)&lt;=COUNTA(champ),INDEX(champ,SMALL(IF(champ&lt;&gt;"",ROW(INDIRECT("1:"&amp;ROWS(champ)))),ROWS($1:448))),"")</f>
        <v>#NUM!</v>
      </c>
      <c r="G449" s="10" t="str">
        <f t="shared" ca="1" si="32"/>
        <v/>
      </c>
    </row>
    <row r="450" spans="1:7" x14ac:dyDescent="0.2">
      <c r="A450" s="6">
        <v>449</v>
      </c>
      <c r="B450" s="12"/>
      <c r="C450" s="12"/>
      <c r="D450" s="12"/>
      <c r="E450" s="7" t="str">
        <f t="shared" si="31"/>
        <v/>
      </c>
      <c r="F450" s="10" t="e">
        <f t="array" aca="1" ref="F450" ca="1">IF(ROWS($1:449)&lt;=COUNTA(champ),INDEX(champ,SMALL(IF(champ&lt;&gt;"",ROW(INDIRECT("1:"&amp;ROWS(champ)))),ROWS($1:449))),"")</f>
        <v>#NUM!</v>
      </c>
      <c r="G450" s="10" t="str">
        <f t="shared" ca="1" si="32"/>
        <v/>
      </c>
    </row>
    <row r="451" spans="1:7" x14ac:dyDescent="0.2">
      <c r="A451" s="6">
        <v>450</v>
      </c>
      <c r="B451" s="12"/>
      <c r="C451" s="12"/>
      <c r="D451" s="12"/>
      <c r="E451" s="7" t="str">
        <f t="shared" si="31"/>
        <v/>
      </c>
      <c r="F451" s="10" t="e">
        <f t="array" aca="1" ref="F451" ca="1">IF(ROWS($1:450)&lt;=COUNTA(champ),INDEX(champ,SMALL(IF(champ&lt;&gt;"",ROW(INDIRECT("1:"&amp;ROWS(champ)))),ROWS($1:450))),"")</f>
        <v>#NUM!</v>
      </c>
      <c r="G451" s="10" t="str">
        <f t="shared" ca="1" si="32"/>
        <v/>
      </c>
    </row>
    <row r="452" spans="1:7" x14ac:dyDescent="0.2">
      <c r="A452" s="6">
        <v>451</v>
      </c>
      <c r="B452" s="12"/>
      <c r="C452" s="12"/>
      <c r="D452" s="12"/>
      <c r="E452" s="7" t="str">
        <f t="shared" ref="E452:E500" si="33">IF(OR(D452=D451,D452=""),"",D452)</f>
        <v/>
      </c>
      <c r="F452" s="10" t="e">
        <f t="array" aca="1" ref="F452" ca="1">IF(ROWS($1:451)&lt;=COUNTA(champ),INDEX(champ,SMALL(IF(champ&lt;&gt;"",ROW(INDIRECT("1:"&amp;ROWS(champ)))),ROWS($1:451))),"")</f>
        <v>#NUM!</v>
      </c>
      <c r="G452" s="10" t="str">
        <f t="shared" ca="1" si="32"/>
        <v/>
      </c>
    </row>
    <row r="453" spans="1:7" x14ac:dyDescent="0.2">
      <c r="A453" s="6">
        <v>452</v>
      </c>
      <c r="B453" s="12"/>
      <c r="C453" s="12"/>
      <c r="D453" s="12"/>
      <c r="E453" s="7" t="str">
        <f t="shared" si="33"/>
        <v/>
      </c>
      <c r="F453" s="10" t="e">
        <f t="array" aca="1" ref="F453" ca="1">IF(ROWS($1:452)&lt;=COUNTA(champ),INDEX(champ,SMALL(IF(champ&lt;&gt;"",ROW(INDIRECT("1:"&amp;ROWS(champ)))),ROWS($1:452))),"")</f>
        <v>#NUM!</v>
      </c>
      <c r="G453" s="10" t="str">
        <f t="shared" ca="1" si="32"/>
        <v/>
      </c>
    </row>
    <row r="454" spans="1:7" x14ac:dyDescent="0.2">
      <c r="A454" s="6">
        <v>453</v>
      </c>
      <c r="B454" s="12"/>
      <c r="C454" s="12"/>
      <c r="D454" s="12"/>
      <c r="E454" s="7" t="str">
        <f t="shared" si="33"/>
        <v/>
      </c>
      <c r="F454" s="10" t="e">
        <f t="array" aca="1" ref="F454" ca="1">IF(ROWS($1:453)&lt;=COUNTA(champ),INDEX(champ,SMALL(IF(champ&lt;&gt;"",ROW(INDIRECT("1:"&amp;ROWS(champ)))),ROWS($1:453))),"")</f>
        <v>#NUM!</v>
      </c>
      <c r="G454" s="10" t="str">
        <f t="shared" ca="1" si="32"/>
        <v/>
      </c>
    </row>
    <row r="455" spans="1:7" x14ac:dyDescent="0.2">
      <c r="A455" s="6">
        <v>454</v>
      </c>
      <c r="B455" s="12"/>
      <c r="C455" s="12"/>
      <c r="D455" s="12"/>
      <c r="E455" s="7" t="str">
        <f t="shared" si="33"/>
        <v/>
      </c>
      <c r="F455" s="10" t="e">
        <f t="array" aca="1" ref="F455" ca="1">IF(ROWS($1:454)&lt;=COUNTA(champ),INDEX(champ,SMALL(IF(champ&lt;&gt;"",ROW(INDIRECT("1:"&amp;ROWS(champ)))),ROWS($1:454))),"")</f>
        <v>#NUM!</v>
      </c>
      <c r="G455" s="10" t="str">
        <f t="shared" ca="1" si="32"/>
        <v/>
      </c>
    </row>
    <row r="456" spans="1:7" x14ac:dyDescent="0.2">
      <c r="A456" s="6">
        <v>455</v>
      </c>
      <c r="B456" s="5"/>
      <c r="C456" s="5"/>
      <c r="D456" s="5"/>
      <c r="E456" s="7" t="str">
        <f t="shared" si="33"/>
        <v/>
      </c>
      <c r="F456" s="10" t="e">
        <f t="array" aca="1" ref="F456" ca="1">IF(ROWS($1:455)&lt;=COUNTA(champ),INDEX(champ,SMALL(IF(champ&lt;&gt;"",ROW(INDIRECT("1:"&amp;ROWS(champ)))),ROWS($1:455))),"")</f>
        <v>#NUM!</v>
      </c>
      <c r="G456" s="10" t="str">
        <f t="shared" ca="1" si="32"/>
        <v/>
      </c>
    </row>
    <row r="457" spans="1:7" x14ac:dyDescent="0.2">
      <c r="A457" s="6">
        <v>456</v>
      </c>
      <c r="B457" s="5"/>
      <c r="C457" s="5"/>
      <c r="D457" s="5"/>
      <c r="E457" s="7" t="str">
        <f t="shared" si="33"/>
        <v/>
      </c>
      <c r="F457" s="10" t="e">
        <f t="array" aca="1" ref="F457" ca="1">IF(ROWS($1:456)&lt;=COUNTA(champ),INDEX(champ,SMALL(IF(champ&lt;&gt;"",ROW(INDIRECT("1:"&amp;ROWS(champ)))),ROWS($1:456))),"")</f>
        <v>#NUM!</v>
      </c>
      <c r="G457" s="10" t="str">
        <f t="shared" ca="1" si="32"/>
        <v/>
      </c>
    </row>
    <row r="458" spans="1:7" x14ac:dyDescent="0.2">
      <c r="A458" s="6">
        <v>457</v>
      </c>
      <c r="B458" s="5"/>
      <c r="C458" s="5"/>
      <c r="D458" s="5"/>
      <c r="E458" s="7" t="str">
        <f t="shared" si="33"/>
        <v/>
      </c>
      <c r="F458" s="10" t="e">
        <f t="array" aca="1" ref="F458" ca="1">IF(ROWS($1:457)&lt;=COUNTA(champ),INDEX(champ,SMALL(IF(champ&lt;&gt;"",ROW(INDIRECT("1:"&amp;ROWS(champ)))),ROWS($1:457))),"")</f>
        <v>#NUM!</v>
      </c>
      <c r="G458" s="10" t="str">
        <f t="shared" ca="1" si="32"/>
        <v/>
      </c>
    </row>
    <row r="459" spans="1:7" x14ac:dyDescent="0.2">
      <c r="A459" s="6">
        <v>458</v>
      </c>
      <c r="B459" s="5"/>
      <c r="C459" s="5"/>
      <c r="D459" s="5"/>
      <c r="E459" s="7" t="str">
        <f t="shared" si="33"/>
        <v/>
      </c>
      <c r="F459" s="10" t="e">
        <f t="array" aca="1" ref="F459" ca="1">IF(ROWS($1:458)&lt;=COUNTA(champ),INDEX(champ,SMALL(IF(champ&lt;&gt;"",ROW(INDIRECT("1:"&amp;ROWS(champ)))),ROWS($1:458))),"")</f>
        <v>#NUM!</v>
      </c>
      <c r="G459" s="10" t="str">
        <f t="shared" ca="1" si="32"/>
        <v/>
      </c>
    </row>
    <row r="460" spans="1:7" x14ac:dyDescent="0.2">
      <c r="A460" s="6">
        <v>459</v>
      </c>
      <c r="B460" s="5"/>
      <c r="C460" s="5"/>
      <c r="D460" s="5"/>
      <c r="E460" s="7" t="str">
        <f t="shared" si="33"/>
        <v/>
      </c>
      <c r="F460" s="10" t="e">
        <f t="array" aca="1" ref="F460" ca="1">IF(ROWS($1:459)&lt;=COUNTA(champ),INDEX(champ,SMALL(IF(champ&lt;&gt;"",ROW(INDIRECT("1:"&amp;ROWS(champ)))),ROWS($1:459))),"")</f>
        <v>#NUM!</v>
      </c>
      <c r="G460" s="10" t="str">
        <f t="shared" ca="1" si="32"/>
        <v/>
      </c>
    </row>
    <row r="461" spans="1:7" x14ac:dyDescent="0.2">
      <c r="A461" s="6">
        <v>460</v>
      </c>
      <c r="B461" s="5"/>
      <c r="C461" s="5"/>
      <c r="D461" s="5"/>
      <c r="E461" s="7" t="str">
        <f t="shared" si="33"/>
        <v/>
      </c>
      <c r="F461" s="10" t="e">
        <f t="array" aca="1" ref="F461" ca="1">IF(ROWS($1:460)&lt;=COUNTA(champ),INDEX(champ,SMALL(IF(champ&lt;&gt;"",ROW(INDIRECT("1:"&amp;ROWS(champ)))),ROWS($1:460))),"")</f>
        <v>#NUM!</v>
      </c>
      <c r="G461" s="10" t="str">
        <f t="shared" ca="1" si="32"/>
        <v/>
      </c>
    </row>
    <row r="462" spans="1:7" x14ac:dyDescent="0.2">
      <c r="A462" s="6">
        <v>461</v>
      </c>
      <c r="B462" s="5"/>
      <c r="C462" s="5"/>
      <c r="D462" s="5"/>
      <c r="E462" s="7" t="str">
        <f t="shared" si="33"/>
        <v/>
      </c>
      <c r="F462" s="10" t="e">
        <f t="array" aca="1" ref="F462" ca="1">IF(ROWS($1:461)&lt;=COUNTA(champ),INDEX(champ,SMALL(IF(champ&lt;&gt;"",ROW(INDIRECT("1:"&amp;ROWS(champ)))),ROWS($1:461))),"")</f>
        <v>#NUM!</v>
      </c>
      <c r="G462" s="10" t="str">
        <f t="shared" ca="1" si="32"/>
        <v/>
      </c>
    </row>
    <row r="463" spans="1:7" x14ac:dyDescent="0.2">
      <c r="A463" s="6">
        <v>462</v>
      </c>
      <c r="B463" s="5"/>
      <c r="C463" s="5"/>
      <c r="D463" s="5"/>
      <c r="E463" s="7" t="str">
        <f t="shared" si="33"/>
        <v/>
      </c>
      <c r="F463" s="10" t="e">
        <f t="array" aca="1" ref="F463" ca="1">IF(ROWS($1:462)&lt;=COUNTA(champ),INDEX(champ,SMALL(IF(champ&lt;&gt;"",ROW(INDIRECT("1:"&amp;ROWS(champ)))),ROWS($1:462))),"")</f>
        <v>#NUM!</v>
      </c>
      <c r="G463" s="10" t="str">
        <f t="shared" ca="1" si="32"/>
        <v/>
      </c>
    </row>
    <row r="464" spans="1:7" x14ac:dyDescent="0.2">
      <c r="A464" s="6">
        <v>463</v>
      </c>
      <c r="B464" s="5"/>
      <c r="C464" s="5"/>
      <c r="D464" s="5"/>
      <c r="E464" s="7" t="str">
        <f t="shared" si="33"/>
        <v/>
      </c>
      <c r="F464" s="10" t="e">
        <f t="array" aca="1" ref="F464" ca="1">IF(ROWS($1:463)&lt;=COUNTA(champ),INDEX(champ,SMALL(IF(champ&lt;&gt;"",ROW(INDIRECT("1:"&amp;ROWS(champ)))),ROWS($1:463))),"")</f>
        <v>#NUM!</v>
      </c>
      <c r="G464" s="10" t="str">
        <f t="shared" ca="1" si="32"/>
        <v/>
      </c>
    </row>
    <row r="465" spans="1:7" x14ac:dyDescent="0.2">
      <c r="A465" s="6">
        <v>464</v>
      </c>
      <c r="B465" s="5"/>
      <c r="C465" s="5"/>
      <c r="D465" s="5"/>
      <c r="E465" s="7" t="str">
        <f t="shared" si="33"/>
        <v/>
      </c>
      <c r="F465" s="10" t="e">
        <f t="array" aca="1" ref="F465" ca="1">IF(ROWS($1:464)&lt;=COUNTA(champ),INDEX(champ,SMALL(IF(champ&lt;&gt;"",ROW(INDIRECT("1:"&amp;ROWS(champ)))),ROWS($1:464))),"")</f>
        <v>#NUM!</v>
      </c>
      <c r="G465" s="10" t="str">
        <f t="shared" ca="1" si="32"/>
        <v/>
      </c>
    </row>
    <row r="466" spans="1:7" x14ac:dyDescent="0.2">
      <c r="A466" s="6">
        <v>465</v>
      </c>
      <c r="B466" s="5"/>
      <c r="C466" s="5"/>
      <c r="D466" s="5"/>
      <c r="E466" s="7" t="str">
        <f t="shared" si="33"/>
        <v/>
      </c>
      <c r="F466" s="10" t="e">
        <f t="array" aca="1" ref="F466" ca="1">IF(ROWS($1:465)&lt;=COUNTA(champ),INDEX(champ,SMALL(IF(champ&lt;&gt;"",ROW(INDIRECT("1:"&amp;ROWS(champ)))),ROWS($1:465))),"")</f>
        <v>#NUM!</v>
      </c>
      <c r="G466" s="10" t="str">
        <f t="shared" ca="1" si="32"/>
        <v/>
      </c>
    </row>
    <row r="467" spans="1:7" x14ac:dyDescent="0.2">
      <c r="A467" s="6">
        <v>466</v>
      </c>
      <c r="B467" s="5"/>
      <c r="C467" s="5"/>
      <c r="D467" s="5"/>
      <c r="E467" s="7" t="str">
        <f t="shared" si="33"/>
        <v/>
      </c>
      <c r="F467" s="10" t="e">
        <f t="array" aca="1" ref="F467" ca="1">IF(ROWS($1:466)&lt;=COUNTA(champ),INDEX(champ,SMALL(IF(champ&lt;&gt;"",ROW(INDIRECT("1:"&amp;ROWS(champ)))),ROWS($1:466))),"")</f>
        <v>#NUM!</v>
      </c>
      <c r="G467" s="10" t="str">
        <f t="shared" ca="1" si="32"/>
        <v/>
      </c>
    </row>
    <row r="468" spans="1:7" x14ac:dyDescent="0.2">
      <c r="A468" s="6">
        <v>467</v>
      </c>
      <c r="B468" s="5"/>
      <c r="C468" s="5"/>
      <c r="D468" s="5"/>
      <c r="E468" s="7" t="str">
        <f t="shared" si="33"/>
        <v/>
      </c>
      <c r="F468" s="10" t="e">
        <f t="array" aca="1" ref="F468" ca="1">IF(ROWS($1:467)&lt;=COUNTA(champ),INDEX(champ,SMALL(IF(champ&lt;&gt;"",ROW(INDIRECT("1:"&amp;ROWS(champ)))),ROWS($1:467))),"")</f>
        <v>#NUM!</v>
      </c>
      <c r="G468" s="10" t="str">
        <f t="shared" ca="1" si="32"/>
        <v/>
      </c>
    </row>
    <row r="469" spans="1:7" x14ac:dyDescent="0.2">
      <c r="A469" s="6">
        <v>468</v>
      </c>
      <c r="B469" s="5"/>
      <c r="C469" s="5"/>
      <c r="D469" s="5"/>
      <c r="E469" s="7" t="str">
        <f t="shared" si="33"/>
        <v/>
      </c>
      <c r="F469" s="10" t="e">
        <f t="array" aca="1" ref="F469" ca="1">IF(ROWS($1:468)&lt;=COUNTA(champ),INDEX(champ,SMALL(IF(champ&lt;&gt;"",ROW(INDIRECT("1:"&amp;ROWS(champ)))),ROWS($1:468))),"")</f>
        <v>#NUM!</v>
      </c>
      <c r="G469" s="10" t="str">
        <f t="shared" ca="1" si="32"/>
        <v/>
      </c>
    </row>
    <row r="470" spans="1:7" x14ac:dyDescent="0.2">
      <c r="A470" s="6">
        <v>469</v>
      </c>
      <c r="B470" s="5"/>
      <c r="C470" s="5"/>
      <c r="D470" s="5"/>
      <c r="E470" s="7" t="str">
        <f t="shared" si="33"/>
        <v/>
      </c>
      <c r="F470" s="10" t="e">
        <f t="array" aca="1" ref="F470" ca="1">IF(ROWS($1:469)&lt;=COUNTA(champ),INDEX(champ,SMALL(IF(champ&lt;&gt;"",ROW(INDIRECT("1:"&amp;ROWS(champ)))),ROWS($1:469))),"")</f>
        <v>#NUM!</v>
      </c>
      <c r="G470" s="10" t="str">
        <f t="shared" ca="1" si="32"/>
        <v/>
      </c>
    </row>
    <row r="471" spans="1:7" x14ac:dyDescent="0.2">
      <c r="A471" s="6">
        <v>470</v>
      </c>
      <c r="B471" s="5"/>
      <c r="C471" s="5"/>
      <c r="D471" s="5"/>
      <c r="E471" s="7" t="str">
        <f t="shared" si="33"/>
        <v/>
      </c>
      <c r="F471" s="10" t="e">
        <f t="array" aca="1" ref="F471" ca="1">IF(ROWS($1:470)&lt;=COUNTA(champ),INDEX(champ,SMALL(IF(champ&lt;&gt;"",ROW(INDIRECT("1:"&amp;ROWS(champ)))),ROWS($1:470))),"")</f>
        <v>#NUM!</v>
      </c>
      <c r="G471" s="10" t="str">
        <f t="shared" ca="1" si="32"/>
        <v/>
      </c>
    </row>
    <row r="472" spans="1:7" x14ac:dyDescent="0.2">
      <c r="A472" s="6">
        <v>471</v>
      </c>
      <c r="B472" s="5"/>
      <c r="C472" s="5"/>
      <c r="D472" s="5"/>
      <c r="E472" s="7" t="str">
        <f t="shared" si="33"/>
        <v/>
      </c>
      <c r="F472" s="10" t="e">
        <f t="array" aca="1" ref="F472" ca="1">IF(ROWS($1:471)&lt;=COUNTA(champ),INDEX(champ,SMALL(IF(champ&lt;&gt;"",ROW(INDIRECT("1:"&amp;ROWS(champ)))),ROWS($1:471))),"")</f>
        <v>#NUM!</v>
      </c>
      <c r="G472" s="10" t="str">
        <f t="shared" ca="1" si="32"/>
        <v/>
      </c>
    </row>
    <row r="473" spans="1:7" x14ac:dyDescent="0.2">
      <c r="A473" s="6">
        <v>472</v>
      </c>
      <c r="B473" s="5"/>
      <c r="C473" s="5"/>
      <c r="D473" s="5"/>
      <c r="E473" s="7" t="str">
        <f t="shared" si="33"/>
        <v/>
      </c>
      <c r="F473" s="10" t="e">
        <f t="array" aca="1" ref="F473" ca="1">IF(ROWS($1:472)&lt;=COUNTA(champ),INDEX(champ,SMALL(IF(champ&lt;&gt;"",ROW(INDIRECT("1:"&amp;ROWS(champ)))),ROWS($1:472))),"")</f>
        <v>#NUM!</v>
      </c>
      <c r="G473" s="10" t="str">
        <f t="shared" ca="1" si="32"/>
        <v/>
      </c>
    </row>
    <row r="474" spans="1:7" x14ac:dyDescent="0.2">
      <c r="A474" s="6">
        <v>473</v>
      </c>
      <c r="B474" s="5"/>
      <c r="C474" s="5"/>
      <c r="D474" s="5"/>
      <c r="E474" s="7" t="str">
        <f t="shared" si="33"/>
        <v/>
      </c>
      <c r="F474" s="10" t="e">
        <f t="array" aca="1" ref="F474" ca="1">IF(ROWS($1:473)&lt;=COUNTA(champ),INDEX(champ,SMALL(IF(champ&lt;&gt;"",ROW(INDIRECT("1:"&amp;ROWS(champ)))),ROWS($1:473))),"")</f>
        <v>#NUM!</v>
      </c>
      <c r="G474" s="10" t="str">
        <f t="shared" ca="1" si="32"/>
        <v/>
      </c>
    </row>
    <row r="475" spans="1:7" x14ac:dyDescent="0.2">
      <c r="A475" s="6">
        <v>474</v>
      </c>
      <c r="B475" s="5"/>
      <c r="C475" s="5"/>
      <c r="D475" s="5"/>
      <c r="E475" s="7" t="str">
        <f t="shared" si="33"/>
        <v/>
      </c>
      <c r="F475" s="10" t="e">
        <f t="array" aca="1" ref="F475" ca="1">IF(ROWS($1:474)&lt;=COUNTA(champ),INDEX(champ,SMALL(IF(champ&lt;&gt;"",ROW(INDIRECT("1:"&amp;ROWS(champ)))),ROWS($1:474))),"")</f>
        <v>#NUM!</v>
      </c>
      <c r="G475" s="10" t="str">
        <f t="shared" ca="1" si="32"/>
        <v/>
      </c>
    </row>
    <row r="476" spans="1:7" x14ac:dyDescent="0.2">
      <c r="A476" s="6">
        <v>475</v>
      </c>
      <c r="B476" s="5"/>
      <c r="C476" s="5"/>
      <c r="D476" s="5"/>
      <c r="E476" s="7" t="str">
        <f t="shared" si="33"/>
        <v/>
      </c>
      <c r="F476" s="10" t="e">
        <f t="array" aca="1" ref="F476" ca="1">IF(ROWS($1:475)&lt;=COUNTA(champ),INDEX(champ,SMALL(IF(champ&lt;&gt;"",ROW(INDIRECT("1:"&amp;ROWS(champ)))),ROWS($1:475))),"")</f>
        <v>#NUM!</v>
      </c>
      <c r="G476" s="10" t="str">
        <f t="shared" ca="1" si="32"/>
        <v/>
      </c>
    </row>
    <row r="477" spans="1:7" x14ac:dyDescent="0.2">
      <c r="A477" s="6">
        <v>476</v>
      </c>
      <c r="B477" s="5"/>
      <c r="C477" s="5"/>
      <c r="D477" s="5"/>
      <c r="E477" s="7" t="str">
        <f t="shared" si="33"/>
        <v/>
      </c>
      <c r="F477" s="10" t="e">
        <f t="array" aca="1" ref="F477" ca="1">IF(ROWS($1:476)&lt;=COUNTA(champ),INDEX(champ,SMALL(IF(champ&lt;&gt;"",ROW(INDIRECT("1:"&amp;ROWS(champ)))),ROWS($1:476))),"")</f>
        <v>#NUM!</v>
      </c>
      <c r="G477" s="10" t="str">
        <f t="shared" ca="1" si="32"/>
        <v/>
      </c>
    </row>
    <row r="478" spans="1:7" x14ac:dyDescent="0.2">
      <c r="A478" s="6">
        <v>477</v>
      </c>
      <c r="B478" s="5"/>
      <c r="C478" s="5"/>
      <c r="D478" s="5"/>
      <c r="E478" s="7" t="str">
        <f t="shared" si="33"/>
        <v/>
      </c>
      <c r="F478" s="10" t="e">
        <f t="array" aca="1" ref="F478" ca="1">IF(ROWS($1:477)&lt;=COUNTA(champ),INDEX(champ,SMALL(IF(champ&lt;&gt;"",ROW(INDIRECT("1:"&amp;ROWS(champ)))),ROWS($1:477))),"")</f>
        <v>#NUM!</v>
      </c>
      <c r="G478" s="10" t="str">
        <f t="shared" ca="1" si="32"/>
        <v/>
      </c>
    </row>
    <row r="479" spans="1:7" x14ac:dyDescent="0.2">
      <c r="A479" s="6">
        <v>478</v>
      </c>
      <c r="B479" s="5"/>
      <c r="C479" s="5"/>
      <c r="D479" s="5"/>
      <c r="E479" s="7" t="str">
        <f t="shared" si="33"/>
        <v/>
      </c>
      <c r="F479" s="10" t="e">
        <f t="array" aca="1" ref="F479" ca="1">IF(ROWS($1:478)&lt;=COUNTA(champ),INDEX(champ,SMALL(IF(champ&lt;&gt;"",ROW(INDIRECT("1:"&amp;ROWS(champ)))),ROWS($1:478))),"")</f>
        <v>#NUM!</v>
      </c>
      <c r="G479" s="10" t="str">
        <f t="shared" ref="G479:G500" ca="1" si="34">IF(ISERROR(F479)=FALSE,F479,"")</f>
        <v/>
      </c>
    </row>
    <row r="480" spans="1:7" x14ac:dyDescent="0.2">
      <c r="A480" s="6">
        <v>479</v>
      </c>
      <c r="B480" s="5"/>
      <c r="C480" s="5"/>
      <c r="D480" s="5"/>
      <c r="E480" s="7" t="str">
        <f t="shared" si="33"/>
        <v/>
      </c>
      <c r="F480" s="10" t="e">
        <f t="array" aca="1" ref="F480" ca="1">IF(ROWS($1:479)&lt;=COUNTA(champ),INDEX(champ,SMALL(IF(champ&lt;&gt;"",ROW(INDIRECT("1:"&amp;ROWS(champ)))),ROWS($1:479))),"")</f>
        <v>#NUM!</v>
      </c>
      <c r="G480" s="10" t="str">
        <f t="shared" ca="1" si="34"/>
        <v/>
      </c>
    </row>
    <row r="481" spans="1:7" x14ac:dyDescent="0.2">
      <c r="A481" s="6">
        <v>480</v>
      </c>
      <c r="B481" s="5"/>
      <c r="C481" s="5"/>
      <c r="D481" s="5"/>
      <c r="E481" s="7" t="str">
        <f t="shared" si="33"/>
        <v/>
      </c>
      <c r="F481" s="10" t="e">
        <f t="array" aca="1" ref="F481" ca="1">IF(ROWS($1:480)&lt;=COUNTA(champ),INDEX(champ,SMALL(IF(champ&lt;&gt;"",ROW(INDIRECT("1:"&amp;ROWS(champ)))),ROWS($1:480))),"")</f>
        <v>#NUM!</v>
      </c>
      <c r="G481" s="10" t="str">
        <f t="shared" ca="1" si="34"/>
        <v/>
      </c>
    </row>
    <row r="482" spans="1:7" x14ac:dyDescent="0.2">
      <c r="A482" s="6">
        <v>481</v>
      </c>
      <c r="B482" s="5"/>
      <c r="C482" s="5"/>
      <c r="D482" s="5"/>
      <c r="E482" s="7" t="str">
        <f t="shared" si="33"/>
        <v/>
      </c>
      <c r="F482" s="10" t="e">
        <f t="array" aca="1" ref="F482" ca="1">IF(ROWS($1:481)&lt;=COUNTA(champ),INDEX(champ,SMALL(IF(champ&lt;&gt;"",ROW(INDIRECT("1:"&amp;ROWS(champ)))),ROWS($1:481))),"")</f>
        <v>#NUM!</v>
      </c>
      <c r="G482" s="10" t="str">
        <f t="shared" ca="1" si="34"/>
        <v/>
      </c>
    </row>
    <row r="483" spans="1:7" x14ac:dyDescent="0.2">
      <c r="A483" s="6">
        <v>482</v>
      </c>
      <c r="B483" s="5"/>
      <c r="C483" s="5"/>
      <c r="D483" s="5"/>
      <c r="E483" s="7" t="str">
        <f t="shared" si="33"/>
        <v/>
      </c>
      <c r="F483" s="10" t="e">
        <f t="array" aca="1" ref="F483" ca="1">IF(ROWS($1:482)&lt;=COUNTA(champ),INDEX(champ,SMALL(IF(champ&lt;&gt;"",ROW(INDIRECT("1:"&amp;ROWS(champ)))),ROWS($1:482))),"")</f>
        <v>#NUM!</v>
      </c>
      <c r="G483" s="10" t="str">
        <f t="shared" ca="1" si="34"/>
        <v/>
      </c>
    </row>
    <row r="484" spans="1:7" x14ac:dyDescent="0.2">
      <c r="A484" s="6">
        <v>483</v>
      </c>
      <c r="B484" s="5"/>
      <c r="C484" s="5"/>
      <c r="D484" s="5"/>
      <c r="E484" s="7" t="str">
        <f t="shared" si="33"/>
        <v/>
      </c>
      <c r="F484" s="10" t="e">
        <f t="array" aca="1" ref="F484" ca="1">IF(ROWS($1:483)&lt;=COUNTA(champ),INDEX(champ,SMALL(IF(champ&lt;&gt;"",ROW(INDIRECT("1:"&amp;ROWS(champ)))),ROWS($1:483))),"")</f>
        <v>#NUM!</v>
      </c>
      <c r="G484" s="10" t="str">
        <f t="shared" ca="1" si="34"/>
        <v/>
      </c>
    </row>
    <row r="485" spans="1:7" x14ac:dyDescent="0.2">
      <c r="A485" s="6">
        <v>484</v>
      </c>
      <c r="B485" s="5"/>
      <c r="C485" s="5"/>
      <c r="D485" s="5"/>
      <c r="E485" s="7" t="str">
        <f t="shared" si="33"/>
        <v/>
      </c>
      <c r="F485" s="10" t="e">
        <f t="array" aca="1" ref="F485" ca="1">IF(ROWS($1:484)&lt;=COUNTA(champ),INDEX(champ,SMALL(IF(champ&lt;&gt;"",ROW(INDIRECT("1:"&amp;ROWS(champ)))),ROWS($1:484))),"")</f>
        <v>#NUM!</v>
      </c>
      <c r="G485" s="10" t="str">
        <f t="shared" ca="1" si="34"/>
        <v/>
      </c>
    </row>
    <row r="486" spans="1:7" x14ac:dyDescent="0.2">
      <c r="A486" s="6">
        <v>485</v>
      </c>
      <c r="B486" s="5"/>
      <c r="C486" s="5"/>
      <c r="D486" s="5"/>
      <c r="E486" s="7" t="str">
        <f t="shared" si="33"/>
        <v/>
      </c>
      <c r="F486" s="10" t="e">
        <f t="array" aca="1" ref="F486" ca="1">IF(ROWS($1:485)&lt;=COUNTA(champ),INDEX(champ,SMALL(IF(champ&lt;&gt;"",ROW(INDIRECT("1:"&amp;ROWS(champ)))),ROWS($1:485))),"")</f>
        <v>#NUM!</v>
      </c>
      <c r="G486" s="10" t="str">
        <f t="shared" ca="1" si="34"/>
        <v/>
      </c>
    </row>
    <row r="487" spans="1:7" x14ac:dyDescent="0.2">
      <c r="A487" s="6">
        <v>486</v>
      </c>
      <c r="B487" s="5"/>
      <c r="C487" s="5"/>
      <c r="D487" s="5"/>
      <c r="E487" s="7" t="str">
        <f t="shared" si="33"/>
        <v/>
      </c>
      <c r="F487" s="10" t="e">
        <f t="array" aca="1" ref="F487" ca="1">IF(ROWS($1:486)&lt;=COUNTA(champ),INDEX(champ,SMALL(IF(champ&lt;&gt;"",ROW(INDIRECT("1:"&amp;ROWS(champ)))),ROWS($1:486))),"")</f>
        <v>#NUM!</v>
      </c>
      <c r="G487" s="10" t="str">
        <f t="shared" ca="1" si="34"/>
        <v/>
      </c>
    </row>
    <row r="488" spans="1:7" x14ac:dyDescent="0.2">
      <c r="A488" s="6">
        <v>487</v>
      </c>
      <c r="B488" s="5"/>
      <c r="C488" s="5"/>
      <c r="D488" s="5"/>
      <c r="E488" s="7" t="str">
        <f t="shared" si="33"/>
        <v/>
      </c>
      <c r="F488" s="10" t="e">
        <f t="array" aca="1" ref="F488" ca="1">IF(ROWS($1:487)&lt;=COUNTA(champ),INDEX(champ,SMALL(IF(champ&lt;&gt;"",ROW(INDIRECT("1:"&amp;ROWS(champ)))),ROWS($1:487))),"")</f>
        <v>#NUM!</v>
      </c>
      <c r="G488" s="10" t="str">
        <f t="shared" ca="1" si="34"/>
        <v/>
      </c>
    </row>
    <row r="489" spans="1:7" x14ac:dyDescent="0.2">
      <c r="A489" s="6">
        <v>488</v>
      </c>
      <c r="B489" s="5"/>
      <c r="C489" s="5"/>
      <c r="D489" s="5"/>
      <c r="E489" s="7" t="str">
        <f t="shared" si="33"/>
        <v/>
      </c>
      <c r="F489" s="10" t="e">
        <f t="array" aca="1" ref="F489" ca="1">IF(ROWS($1:488)&lt;=COUNTA(champ),INDEX(champ,SMALL(IF(champ&lt;&gt;"",ROW(INDIRECT("1:"&amp;ROWS(champ)))),ROWS($1:488))),"")</f>
        <v>#NUM!</v>
      </c>
      <c r="G489" s="10" t="str">
        <f t="shared" ca="1" si="34"/>
        <v/>
      </c>
    </row>
    <row r="490" spans="1:7" x14ac:dyDescent="0.2">
      <c r="A490" s="6">
        <v>489</v>
      </c>
      <c r="B490" s="5"/>
      <c r="C490" s="5"/>
      <c r="D490" s="5"/>
      <c r="E490" s="7" t="str">
        <f t="shared" si="33"/>
        <v/>
      </c>
      <c r="F490" s="10" t="e">
        <f t="array" aca="1" ref="F490" ca="1">IF(ROWS($1:489)&lt;=COUNTA(champ),INDEX(champ,SMALL(IF(champ&lt;&gt;"",ROW(INDIRECT("1:"&amp;ROWS(champ)))),ROWS($1:489))),"")</f>
        <v>#NUM!</v>
      </c>
      <c r="G490" s="10" t="str">
        <f t="shared" ca="1" si="34"/>
        <v/>
      </c>
    </row>
    <row r="491" spans="1:7" x14ac:dyDescent="0.2">
      <c r="A491" s="6">
        <v>490</v>
      </c>
      <c r="B491" s="5"/>
      <c r="C491" s="5"/>
      <c r="D491" s="5"/>
      <c r="E491" s="7" t="str">
        <f t="shared" si="33"/>
        <v/>
      </c>
      <c r="F491" s="10" t="e">
        <f t="array" aca="1" ref="F491" ca="1">IF(ROWS($1:490)&lt;=COUNTA(champ),INDEX(champ,SMALL(IF(champ&lt;&gt;"",ROW(INDIRECT("1:"&amp;ROWS(champ)))),ROWS($1:490))),"")</f>
        <v>#NUM!</v>
      </c>
      <c r="G491" s="10" t="str">
        <f t="shared" ca="1" si="34"/>
        <v/>
      </c>
    </row>
    <row r="492" spans="1:7" x14ac:dyDescent="0.2">
      <c r="A492" s="6">
        <v>491</v>
      </c>
      <c r="B492" s="5"/>
      <c r="C492" s="5"/>
      <c r="D492" s="5"/>
      <c r="E492" s="7" t="str">
        <f t="shared" si="33"/>
        <v/>
      </c>
      <c r="F492" s="10" t="e">
        <f t="array" aca="1" ref="F492" ca="1">IF(ROWS($1:491)&lt;=COUNTA(champ),INDEX(champ,SMALL(IF(champ&lt;&gt;"",ROW(INDIRECT("1:"&amp;ROWS(champ)))),ROWS($1:491))),"")</f>
        <v>#NUM!</v>
      </c>
      <c r="G492" s="10" t="str">
        <f t="shared" ca="1" si="34"/>
        <v/>
      </c>
    </row>
    <row r="493" spans="1:7" x14ac:dyDescent="0.2">
      <c r="A493" s="6">
        <v>492</v>
      </c>
      <c r="B493" s="5"/>
      <c r="C493" s="5"/>
      <c r="D493" s="5"/>
      <c r="E493" s="7" t="str">
        <f t="shared" si="33"/>
        <v/>
      </c>
      <c r="F493" s="10" t="e">
        <f t="array" aca="1" ref="F493" ca="1">IF(ROWS($1:492)&lt;=COUNTA(champ),INDEX(champ,SMALL(IF(champ&lt;&gt;"",ROW(INDIRECT("1:"&amp;ROWS(champ)))),ROWS($1:492))),"")</f>
        <v>#NUM!</v>
      </c>
      <c r="G493" s="10" t="str">
        <f t="shared" ca="1" si="34"/>
        <v/>
      </c>
    </row>
    <row r="494" spans="1:7" x14ac:dyDescent="0.2">
      <c r="A494" s="6">
        <v>493</v>
      </c>
      <c r="B494" s="5"/>
      <c r="C494" s="5"/>
      <c r="D494" s="5"/>
      <c r="E494" s="7" t="str">
        <f t="shared" si="33"/>
        <v/>
      </c>
      <c r="F494" s="10" t="e">
        <f t="array" aca="1" ref="F494" ca="1">IF(ROWS($1:493)&lt;=COUNTA(champ),INDEX(champ,SMALL(IF(champ&lt;&gt;"",ROW(INDIRECT("1:"&amp;ROWS(champ)))),ROWS($1:493))),"")</f>
        <v>#NUM!</v>
      </c>
      <c r="G494" s="10" t="str">
        <f t="shared" ca="1" si="34"/>
        <v/>
      </c>
    </row>
    <row r="495" spans="1:7" x14ac:dyDescent="0.2">
      <c r="A495" s="6">
        <v>494</v>
      </c>
      <c r="B495" s="5"/>
      <c r="C495" s="5"/>
      <c r="D495" s="5"/>
      <c r="E495" s="7" t="str">
        <f t="shared" si="33"/>
        <v/>
      </c>
      <c r="F495" s="10" t="e">
        <f t="array" aca="1" ref="F495" ca="1">IF(ROWS($1:494)&lt;=COUNTA(champ),INDEX(champ,SMALL(IF(champ&lt;&gt;"",ROW(INDIRECT("1:"&amp;ROWS(champ)))),ROWS($1:494))),"")</f>
        <v>#NUM!</v>
      </c>
      <c r="G495" s="10" t="str">
        <f t="shared" ca="1" si="34"/>
        <v/>
      </c>
    </row>
    <row r="496" spans="1:7" x14ac:dyDescent="0.2">
      <c r="A496" s="6">
        <v>495</v>
      </c>
      <c r="B496" s="5"/>
      <c r="C496" s="5"/>
      <c r="D496" s="5"/>
      <c r="E496" s="7" t="str">
        <f t="shared" si="33"/>
        <v/>
      </c>
      <c r="F496" s="10" t="e">
        <f t="array" aca="1" ref="F496" ca="1">IF(ROWS($1:495)&lt;=COUNTA(champ),INDEX(champ,SMALL(IF(champ&lt;&gt;"",ROW(INDIRECT("1:"&amp;ROWS(champ)))),ROWS($1:495))),"")</f>
        <v>#NUM!</v>
      </c>
      <c r="G496" s="10" t="str">
        <f t="shared" ca="1" si="34"/>
        <v/>
      </c>
    </row>
    <row r="497" spans="1:7" x14ac:dyDescent="0.2">
      <c r="A497" s="6">
        <v>496</v>
      </c>
      <c r="B497" s="5"/>
      <c r="C497" s="5"/>
      <c r="D497" s="5"/>
      <c r="E497" s="7" t="str">
        <f t="shared" si="33"/>
        <v/>
      </c>
      <c r="F497" s="10" t="e">
        <f t="array" aca="1" ref="F497" ca="1">IF(ROWS($1:496)&lt;=COUNTA(champ),INDEX(champ,SMALL(IF(champ&lt;&gt;"",ROW(INDIRECT("1:"&amp;ROWS(champ)))),ROWS($1:496))),"")</f>
        <v>#NUM!</v>
      </c>
      <c r="G497" s="10" t="str">
        <f t="shared" ca="1" si="34"/>
        <v/>
      </c>
    </row>
    <row r="498" spans="1:7" x14ac:dyDescent="0.2">
      <c r="A498" s="6">
        <v>497</v>
      </c>
      <c r="B498" s="5"/>
      <c r="C498" s="5"/>
      <c r="D498" s="5"/>
      <c r="E498" s="7" t="str">
        <f t="shared" si="33"/>
        <v/>
      </c>
      <c r="F498" s="10" t="e">
        <f t="array" aca="1" ref="F498" ca="1">IF(ROWS($1:497)&lt;=COUNTA(champ),INDEX(champ,SMALL(IF(champ&lt;&gt;"",ROW(INDIRECT("1:"&amp;ROWS(champ)))),ROWS($1:497))),"")</f>
        <v>#NUM!</v>
      </c>
      <c r="G498" s="10" t="str">
        <f t="shared" ca="1" si="34"/>
        <v/>
      </c>
    </row>
    <row r="499" spans="1:7" x14ac:dyDescent="0.2">
      <c r="A499" s="6">
        <v>498</v>
      </c>
      <c r="B499" s="5"/>
      <c r="C499" s="5"/>
      <c r="D499" s="5"/>
      <c r="E499" s="7" t="str">
        <f t="shared" si="33"/>
        <v/>
      </c>
      <c r="F499" s="10" t="e">
        <f t="array" aca="1" ref="F499" ca="1">IF(ROWS($1:498)&lt;=COUNTA(champ),INDEX(champ,SMALL(IF(champ&lt;&gt;"",ROW(INDIRECT("1:"&amp;ROWS(champ)))),ROWS($1:498))),"")</f>
        <v>#NUM!</v>
      </c>
      <c r="G499" s="10" t="str">
        <f t="shared" ca="1" si="34"/>
        <v/>
      </c>
    </row>
    <row r="500" spans="1:7" x14ac:dyDescent="0.2">
      <c r="A500" s="6">
        <v>499</v>
      </c>
      <c r="B500" s="5"/>
      <c r="C500" s="5"/>
      <c r="D500" s="5"/>
      <c r="E500" s="7" t="str">
        <f t="shared" si="33"/>
        <v/>
      </c>
      <c r="F500" s="10" t="e">
        <f t="array" aca="1" ref="F500" ca="1">IF(ROWS($1:499)&lt;=COUNTA(champ),INDEX(champ,SMALL(IF(champ&lt;&gt;"",ROW(INDIRECT("1:"&amp;ROWS(champ)))),ROWS($1:499))),"")</f>
        <v>#NUM!</v>
      </c>
      <c r="G500" s="10" t="str">
        <f t="shared" ca="1" si="34"/>
        <v/>
      </c>
    </row>
    <row r="501" spans="1:7" x14ac:dyDescent="0.2">
      <c r="A501" s="6">
        <v>500</v>
      </c>
      <c r="B501" s="5"/>
      <c r="C501" s="5"/>
      <c r="D501" s="5"/>
      <c r="E501" s="7" t="str">
        <f t="shared" ref="E501:E564" si="35">IF(OR(D501=D500,D501=""),"",D501)</f>
        <v/>
      </c>
      <c r="F501" s="10" t="str">
        <f t="array" aca="1" ref="F501" ca="1">IF(ROWS($1:500)&lt;=COUNTA(champ),INDEX(champ,SMALL(IF(champ&lt;&gt;"",ROW(INDIRECT("1:"&amp;ROWS(champ)))),ROWS($1:500))),"")</f>
        <v/>
      </c>
      <c r="G501" s="10" t="str">
        <f t="shared" ref="G501:G564" ca="1" si="36">IF(ISERROR(F501)=FALSE,F501,"")</f>
        <v/>
      </c>
    </row>
    <row r="502" spans="1:7" x14ac:dyDescent="0.2">
      <c r="A502" s="6">
        <v>501</v>
      </c>
      <c r="B502" s="7"/>
      <c r="C502" s="7"/>
      <c r="D502" s="7"/>
      <c r="E502" s="7" t="str">
        <f t="shared" si="35"/>
        <v/>
      </c>
      <c r="F502" s="10" t="str">
        <f t="array" aca="1" ref="F502" ca="1">IF(ROWS($1:501)&lt;=COUNTA(champ),INDEX(champ,SMALL(IF(champ&lt;&gt;"",ROW(INDIRECT("1:"&amp;ROWS(champ)))),ROWS($1:501))),"")</f>
        <v/>
      </c>
      <c r="G502" s="10" t="str">
        <f t="shared" ca="1" si="36"/>
        <v/>
      </c>
    </row>
    <row r="503" spans="1:7" x14ac:dyDescent="0.2">
      <c r="A503" s="6">
        <v>502</v>
      </c>
      <c r="B503" s="7"/>
      <c r="C503" s="7"/>
      <c r="D503" s="7"/>
      <c r="E503" s="7" t="str">
        <f t="shared" si="35"/>
        <v/>
      </c>
      <c r="F503" s="10" t="str">
        <f t="array" aca="1" ref="F503" ca="1">IF(ROWS($1:502)&lt;=COUNTA(champ),INDEX(champ,SMALL(IF(champ&lt;&gt;"",ROW(INDIRECT("1:"&amp;ROWS(champ)))),ROWS($1:502))),"")</f>
        <v/>
      </c>
      <c r="G503" s="10" t="str">
        <f t="shared" ca="1" si="36"/>
        <v/>
      </c>
    </row>
    <row r="504" spans="1:7" x14ac:dyDescent="0.2">
      <c r="A504" s="6">
        <v>503</v>
      </c>
      <c r="B504" s="7"/>
      <c r="C504" s="7"/>
      <c r="D504" s="7"/>
      <c r="E504" s="7" t="str">
        <f t="shared" si="35"/>
        <v/>
      </c>
      <c r="F504" s="10" t="str">
        <f t="array" aca="1" ref="F504" ca="1">IF(ROWS($1:503)&lt;=COUNTA(champ),INDEX(champ,SMALL(IF(champ&lt;&gt;"",ROW(INDIRECT("1:"&amp;ROWS(champ)))),ROWS($1:503))),"")</f>
        <v/>
      </c>
      <c r="G504" s="10" t="str">
        <f t="shared" ca="1" si="36"/>
        <v/>
      </c>
    </row>
    <row r="505" spans="1:7" x14ac:dyDescent="0.2">
      <c r="A505" s="6">
        <v>504</v>
      </c>
      <c r="B505" s="7"/>
      <c r="C505" s="7"/>
      <c r="D505" s="7"/>
      <c r="E505" s="7" t="str">
        <f t="shared" si="35"/>
        <v/>
      </c>
      <c r="F505" s="10" t="str">
        <f t="array" aca="1" ref="F505" ca="1">IF(ROWS($1:504)&lt;=COUNTA(champ),INDEX(champ,SMALL(IF(champ&lt;&gt;"",ROW(INDIRECT("1:"&amp;ROWS(champ)))),ROWS($1:504))),"")</f>
        <v/>
      </c>
      <c r="G505" s="10" t="str">
        <f t="shared" ca="1" si="36"/>
        <v/>
      </c>
    </row>
    <row r="506" spans="1:7" x14ac:dyDescent="0.2">
      <c r="A506" s="6">
        <v>505</v>
      </c>
      <c r="B506" s="7"/>
      <c r="C506" s="7"/>
      <c r="D506" s="7"/>
      <c r="E506" s="7" t="str">
        <f t="shared" si="35"/>
        <v/>
      </c>
      <c r="F506" s="10" t="str">
        <f t="array" aca="1" ref="F506" ca="1">IF(ROWS($1:505)&lt;=COUNTA(champ),INDEX(champ,SMALL(IF(champ&lt;&gt;"",ROW(INDIRECT("1:"&amp;ROWS(champ)))),ROWS($1:505))),"")</f>
        <v/>
      </c>
      <c r="G506" s="10" t="str">
        <f t="shared" ca="1" si="36"/>
        <v/>
      </c>
    </row>
    <row r="507" spans="1:7" x14ac:dyDescent="0.2">
      <c r="A507" s="6">
        <v>506</v>
      </c>
      <c r="B507" s="7"/>
      <c r="C507" s="7"/>
      <c r="D507" s="7"/>
      <c r="E507" s="7" t="str">
        <f t="shared" si="35"/>
        <v/>
      </c>
      <c r="F507" s="10" t="str">
        <f t="array" aca="1" ref="F507" ca="1">IF(ROWS($1:506)&lt;=COUNTA(champ),INDEX(champ,SMALL(IF(champ&lt;&gt;"",ROW(INDIRECT("1:"&amp;ROWS(champ)))),ROWS($1:506))),"")</f>
        <v/>
      </c>
      <c r="G507" s="10" t="str">
        <f t="shared" ca="1" si="36"/>
        <v/>
      </c>
    </row>
    <row r="508" spans="1:7" x14ac:dyDescent="0.2">
      <c r="A508" s="6">
        <v>507</v>
      </c>
      <c r="B508" s="7"/>
      <c r="C508" s="7"/>
      <c r="D508" s="7"/>
      <c r="E508" s="7" t="str">
        <f t="shared" si="35"/>
        <v/>
      </c>
      <c r="F508" s="10" t="str">
        <f t="array" aca="1" ref="F508" ca="1">IF(ROWS($1:507)&lt;=COUNTA(champ),INDEX(champ,SMALL(IF(champ&lt;&gt;"",ROW(INDIRECT("1:"&amp;ROWS(champ)))),ROWS($1:507))),"")</f>
        <v/>
      </c>
      <c r="G508" s="10" t="str">
        <f t="shared" ca="1" si="36"/>
        <v/>
      </c>
    </row>
    <row r="509" spans="1:7" x14ac:dyDescent="0.2">
      <c r="A509" s="6">
        <v>508</v>
      </c>
      <c r="B509" s="7"/>
      <c r="C509" s="7"/>
      <c r="D509" s="7"/>
      <c r="E509" s="7" t="str">
        <f t="shared" si="35"/>
        <v/>
      </c>
      <c r="F509" s="10" t="str">
        <f t="array" aca="1" ref="F509" ca="1">IF(ROWS($1:508)&lt;=COUNTA(champ),INDEX(champ,SMALL(IF(champ&lt;&gt;"",ROW(INDIRECT("1:"&amp;ROWS(champ)))),ROWS($1:508))),"")</f>
        <v/>
      </c>
      <c r="G509" s="10" t="str">
        <f t="shared" ca="1" si="36"/>
        <v/>
      </c>
    </row>
    <row r="510" spans="1:7" x14ac:dyDescent="0.2">
      <c r="A510" s="6">
        <v>509</v>
      </c>
      <c r="B510" s="7"/>
      <c r="C510" s="7"/>
      <c r="D510" s="7"/>
      <c r="E510" s="7" t="str">
        <f t="shared" si="35"/>
        <v/>
      </c>
      <c r="F510" s="10" t="str">
        <f t="array" aca="1" ref="F510" ca="1">IF(ROWS($1:509)&lt;=COUNTA(champ),INDEX(champ,SMALL(IF(champ&lt;&gt;"",ROW(INDIRECT("1:"&amp;ROWS(champ)))),ROWS($1:509))),"")</f>
        <v/>
      </c>
      <c r="G510" s="10" t="str">
        <f t="shared" ca="1" si="36"/>
        <v/>
      </c>
    </row>
    <row r="511" spans="1:7" x14ac:dyDescent="0.2">
      <c r="A511" s="6">
        <v>510</v>
      </c>
      <c r="B511" s="7"/>
      <c r="C511" s="7"/>
      <c r="D511" s="7"/>
      <c r="E511" s="7" t="str">
        <f t="shared" si="35"/>
        <v/>
      </c>
      <c r="F511" s="10" t="str">
        <f t="array" aca="1" ref="F511" ca="1">IF(ROWS($1:510)&lt;=COUNTA(champ),INDEX(champ,SMALL(IF(champ&lt;&gt;"",ROW(INDIRECT("1:"&amp;ROWS(champ)))),ROWS($1:510))),"")</f>
        <v/>
      </c>
      <c r="G511" s="10" t="str">
        <f t="shared" ca="1" si="36"/>
        <v/>
      </c>
    </row>
    <row r="512" spans="1:7" x14ac:dyDescent="0.2">
      <c r="A512" s="6">
        <v>511</v>
      </c>
      <c r="B512" s="7"/>
      <c r="C512" s="7"/>
      <c r="D512" s="7"/>
      <c r="E512" s="7" t="str">
        <f t="shared" si="35"/>
        <v/>
      </c>
      <c r="F512" s="10" t="str">
        <f t="array" aca="1" ref="F512" ca="1">IF(ROWS($1:511)&lt;=COUNTA(champ),INDEX(champ,SMALL(IF(champ&lt;&gt;"",ROW(INDIRECT("1:"&amp;ROWS(champ)))),ROWS($1:511))),"")</f>
        <v/>
      </c>
      <c r="G512" s="10" t="str">
        <f t="shared" ca="1" si="36"/>
        <v/>
      </c>
    </row>
    <row r="513" spans="1:7" x14ac:dyDescent="0.2">
      <c r="A513" s="6">
        <v>512</v>
      </c>
      <c r="B513" s="7"/>
      <c r="C513" s="7"/>
      <c r="D513" s="7"/>
      <c r="E513" s="7" t="str">
        <f t="shared" si="35"/>
        <v/>
      </c>
      <c r="F513" s="10" t="str">
        <f t="array" aca="1" ref="F513" ca="1">IF(ROWS($1:512)&lt;=COUNTA(champ),INDEX(champ,SMALL(IF(champ&lt;&gt;"",ROW(INDIRECT("1:"&amp;ROWS(champ)))),ROWS($1:512))),"")</f>
        <v/>
      </c>
      <c r="G513" s="10" t="str">
        <f t="shared" ca="1" si="36"/>
        <v/>
      </c>
    </row>
    <row r="514" spans="1:7" x14ac:dyDescent="0.2">
      <c r="A514" s="6">
        <v>513</v>
      </c>
      <c r="B514" s="7"/>
      <c r="C514" s="7"/>
      <c r="D514" s="7"/>
      <c r="E514" s="7" t="str">
        <f t="shared" si="35"/>
        <v/>
      </c>
      <c r="F514" s="10" t="str">
        <f t="array" aca="1" ref="F514" ca="1">IF(ROWS($1:513)&lt;=COUNTA(champ),INDEX(champ,SMALL(IF(champ&lt;&gt;"",ROW(INDIRECT("1:"&amp;ROWS(champ)))),ROWS($1:513))),"")</f>
        <v/>
      </c>
      <c r="G514" s="10" t="str">
        <f t="shared" ca="1" si="36"/>
        <v/>
      </c>
    </row>
    <row r="515" spans="1:7" x14ac:dyDescent="0.2">
      <c r="A515" s="6">
        <v>514</v>
      </c>
      <c r="B515" s="7"/>
      <c r="C515" s="7"/>
      <c r="D515" s="7"/>
      <c r="E515" s="7" t="str">
        <f t="shared" si="35"/>
        <v/>
      </c>
      <c r="F515" s="10" t="str">
        <f t="array" aca="1" ref="F515" ca="1">IF(ROWS($1:514)&lt;=COUNTA(champ),INDEX(champ,SMALL(IF(champ&lt;&gt;"",ROW(INDIRECT("1:"&amp;ROWS(champ)))),ROWS($1:514))),"")</f>
        <v/>
      </c>
      <c r="G515" s="10" t="str">
        <f t="shared" ca="1" si="36"/>
        <v/>
      </c>
    </row>
    <row r="516" spans="1:7" x14ac:dyDescent="0.2">
      <c r="A516" s="6">
        <v>515</v>
      </c>
      <c r="B516" s="7"/>
      <c r="C516" s="7"/>
      <c r="D516" s="7"/>
      <c r="E516" s="7" t="str">
        <f t="shared" si="35"/>
        <v/>
      </c>
      <c r="F516" s="10" t="str">
        <f t="array" aca="1" ref="F516" ca="1">IF(ROWS($1:515)&lt;=COUNTA(champ),INDEX(champ,SMALL(IF(champ&lt;&gt;"",ROW(INDIRECT("1:"&amp;ROWS(champ)))),ROWS($1:515))),"")</f>
        <v/>
      </c>
      <c r="G516" s="10" t="str">
        <f t="shared" ca="1" si="36"/>
        <v/>
      </c>
    </row>
    <row r="517" spans="1:7" x14ac:dyDescent="0.2">
      <c r="A517" s="6">
        <v>516</v>
      </c>
      <c r="B517" s="7"/>
      <c r="C517" s="7"/>
      <c r="D517" s="7"/>
      <c r="E517" s="7" t="str">
        <f t="shared" si="35"/>
        <v/>
      </c>
      <c r="F517" s="10" t="str">
        <f t="array" aca="1" ref="F517" ca="1">IF(ROWS($1:516)&lt;=COUNTA(champ),INDEX(champ,SMALL(IF(champ&lt;&gt;"",ROW(INDIRECT("1:"&amp;ROWS(champ)))),ROWS($1:516))),"")</f>
        <v/>
      </c>
      <c r="G517" s="10" t="str">
        <f t="shared" ca="1" si="36"/>
        <v/>
      </c>
    </row>
    <row r="518" spans="1:7" x14ac:dyDescent="0.2">
      <c r="A518" s="6">
        <v>517</v>
      </c>
      <c r="B518" s="7"/>
      <c r="C518" s="7"/>
      <c r="D518" s="7"/>
      <c r="E518" s="7" t="str">
        <f t="shared" si="35"/>
        <v/>
      </c>
      <c r="F518" s="10" t="str">
        <f t="array" aca="1" ref="F518" ca="1">IF(ROWS($1:517)&lt;=COUNTA(champ),INDEX(champ,SMALL(IF(champ&lt;&gt;"",ROW(INDIRECT("1:"&amp;ROWS(champ)))),ROWS($1:517))),"")</f>
        <v/>
      </c>
      <c r="G518" s="10" t="str">
        <f t="shared" ca="1" si="36"/>
        <v/>
      </c>
    </row>
    <row r="519" spans="1:7" x14ac:dyDescent="0.2">
      <c r="A519" s="6">
        <v>518</v>
      </c>
      <c r="B519" s="7"/>
      <c r="C519" s="7"/>
      <c r="D519" s="7"/>
      <c r="E519" s="7" t="str">
        <f t="shared" si="35"/>
        <v/>
      </c>
      <c r="F519" s="10" t="str">
        <f t="array" aca="1" ref="F519" ca="1">IF(ROWS($1:518)&lt;=COUNTA(champ),INDEX(champ,SMALL(IF(champ&lt;&gt;"",ROW(INDIRECT("1:"&amp;ROWS(champ)))),ROWS($1:518))),"")</f>
        <v/>
      </c>
      <c r="G519" s="10" t="str">
        <f t="shared" ca="1" si="36"/>
        <v/>
      </c>
    </row>
    <row r="520" spans="1:7" x14ac:dyDescent="0.2">
      <c r="A520" s="6">
        <v>519</v>
      </c>
      <c r="B520" s="7"/>
      <c r="C520" s="7"/>
      <c r="D520" s="7"/>
      <c r="E520" s="7" t="str">
        <f t="shared" si="35"/>
        <v/>
      </c>
      <c r="F520" s="10" t="str">
        <f t="array" aca="1" ref="F520" ca="1">IF(ROWS($1:519)&lt;=COUNTA(champ),INDEX(champ,SMALL(IF(champ&lt;&gt;"",ROW(INDIRECT("1:"&amp;ROWS(champ)))),ROWS($1:519))),"")</f>
        <v/>
      </c>
      <c r="G520" s="10" t="str">
        <f t="shared" ca="1" si="36"/>
        <v/>
      </c>
    </row>
    <row r="521" spans="1:7" x14ac:dyDescent="0.2">
      <c r="A521" s="6">
        <v>520</v>
      </c>
      <c r="B521" s="7"/>
      <c r="C521" s="7"/>
      <c r="D521" s="7"/>
      <c r="E521" s="7" t="str">
        <f t="shared" si="35"/>
        <v/>
      </c>
      <c r="F521" s="10" t="str">
        <f t="array" aca="1" ref="F521" ca="1">IF(ROWS($1:520)&lt;=COUNTA(champ),INDEX(champ,SMALL(IF(champ&lt;&gt;"",ROW(INDIRECT("1:"&amp;ROWS(champ)))),ROWS($1:520))),"")</f>
        <v/>
      </c>
      <c r="G521" s="10" t="str">
        <f t="shared" ca="1" si="36"/>
        <v/>
      </c>
    </row>
    <row r="522" spans="1:7" x14ac:dyDescent="0.2">
      <c r="A522" s="6">
        <v>521</v>
      </c>
      <c r="B522" s="7"/>
      <c r="C522" s="7"/>
      <c r="D522" s="7"/>
      <c r="E522" s="7" t="str">
        <f t="shared" si="35"/>
        <v/>
      </c>
      <c r="F522" s="10" t="str">
        <f t="array" aca="1" ref="F522" ca="1">IF(ROWS($1:521)&lt;=COUNTA(champ),INDEX(champ,SMALL(IF(champ&lt;&gt;"",ROW(INDIRECT("1:"&amp;ROWS(champ)))),ROWS($1:521))),"")</f>
        <v/>
      </c>
      <c r="G522" s="10" t="str">
        <f t="shared" ca="1" si="36"/>
        <v/>
      </c>
    </row>
    <row r="523" spans="1:7" x14ac:dyDescent="0.2">
      <c r="A523" s="6">
        <v>522</v>
      </c>
      <c r="B523" s="7"/>
      <c r="C523" s="7"/>
      <c r="D523" s="7"/>
      <c r="E523" s="7" t="str">
        <f t="shared" si="35"/>
        <v/>
      </c>
      <c r="F523" s="10" t="str">
        <f t="array" aca="1" ref="F523" ca="1">IF(ROWS($1:522)&lt;=COUNTA(champ),INDEX(champ,SMALL(IF(champ&lt;&gt;"",ROW(INDIRECT("1:"&amp;ROWS(champ)))),ROWS($1:522))),"")</f>
        <v/>
      </c>
      <c r="G523" s="10" t="str">
        <f t="shared" ca="1" si="36"/>
        <v/>
      </c>
    </row>
    <row r="524" spans="1:7" x14ac:dyDescent="0.2">
      <c r="A524" s="6">
        <v>523</v>
      </c>
      <c r="B524" s="7"/>
      <c r="C524" s="7"/>
      <c r="D524" s="7"/>
      <c r="E524" s="7" t="str">
        <f t="shared" si="35"/>
        <v/>
      </c>
      <c r="F524" s="10" t="str">
        <f t="array" aca="1" ref="F524" ca="1">IF(ROWS($1:523)&lt;=COUNTA(champ),INDEX(champ,SMALL(IF(champ&lt;&gt;"",ROW(INDIRECT("1:"&amp;ROWS(champ)))),ROWS($1:523))),"")</f>
        <v/>
      </c>
      <c r="G524" s="10" t="str">
        <f t="shared" ca="1" si="36"/>
        <v/>
      </c>
    </row>
    <row r="525" spans="1:7" x14ac:dyDescent="0.2">
      <c r="A525" s="6">
        <v>524</v>
      </c>
      <c r="B525" s="7"/>
      <c r="C525" s="7"/>
      <c r="D525" s="7"/>
      <c r="E525" s="7" t="str">
        <f t="shared" si="35"/>
        <v/>
      </c>
      <c r="F525" s="10" t="str">
        <f t="array" aca="1" ref="F525" ca="1">IF(ROWS($1:524)&lt;=COUNTA(champ),INDEX(champ,SMALL(IF(champ&lt;&gt;"",ROW(INDIRECT("1:"&amp;ROWS(champ)))),ROWS($1:524))),"")</f>
        <v/>
      </c>
      <c r="G525" s="10" t="str">
        <f t="shared" ca="1" si="36"/>
        <v/>
      </c>
    </row>
    <row r="526" spans="1:7" x14ac:dyDescent="0.2">
      <c r="A526" s="6">
        <v>525</v>
      </c>
      <c r="B526" s="7"/>
      <c r="C526" s="7"/>
      <c r="D526" s="7"/>
      <c r="E526" s="7" t="str">
        <f t="shared" si="35"/>
        <v/>
      </c>
      <c r="F526" s="10" t="str">
        <f t="array" aca="1" ref="F526" ca="1">IF(ROWS($1:525)&lt;=COUNTA(champ),INDEX(champ,SMALL(IF(champ&lt;&gt;"",ROW(INDIRECT("1:"&amp;ROWS(champ)))),ROWS($1:525))),"")</f>
        <v/>
      </c>
      <c r="G526" s="10" t="str">
        <f t="shared" ca="1" si="36"/>
        <v/>
      </c>
    </row>
    <row r="527" spans="1:7" x14ac:dyDescent="0.2">
      <c r="A527" s="6">
        <v>526</v>
      </c>
      <c r="B527" s="7"/>
      <c r="C527" s="7"/>
      <c r="D527" s="7"/>
      <c r="E527" s="7" t="str">
        <f t="shared" si="35"/>
        <v/>
      </c>
      <c r="F527" s="10" t="str">
        <f t="array" aca="1" ref="F527" ca="1">IF(ROWS($1:526)&lt;=COUNTA(champ),INDEX(champ,SMALL(IF(champ&lt;&gt;"",ROW(INDIRECT("1:"&amp;ROWS(champ)))),ROWS($1:526))),"")</f>
        <v/>
      </c>
      <c r="G527" s="10" t="str">
        <f t="shared" ca="1" si="36"/>
        <v/>
      </c>
    </row>
    <row r="528" spans="1:7" x14ac:dyDescent="0.2">
      <c r="A528" s="6">
        <v>527</v>
      </c>
      <c r="B528" s="7"/>
      <c r="C528" s="7"/>
      <c r="D528" s="7"/>
      <c r="E528" s="7" t="str">
        <f t="shared" si="35"/>
        <v/>
      </c>
      <c r="F528" s="10" t="str">
        <f t="array" aca="1" ref="F528" ca="1">IF(ROWS($1:527)&lt;=COUNTA(champ),INDEX(champ,SMALL(IF(champ&lt;&gt;"",ROW(INDIRECT("1:"&amp;ROWS(champ)))),ROWS($1:527))),"")</f>
        <v/>
      </c>
      <c r="G528" s="10" t="str">
        <f t="shared" ca="1" si="36"/>
        <v/>
      </c>
    </row>
    <row r="529" spans="1:7" x14ac:dyDescent="0.2">
      <c r="A529" s="6">
        <v>528</v>
      </c>
      <c r="B529" s="7"/>
      <c r="C529" s="7"/>
      <c r="D529" s="7"/>
      <c r="E529" s="7" t="str">
        <f t="shared" si="35"/>
        <v/>
      </c>
      <c r="F529" s="10" t="str">
        <f t="array" aca="1" ref="F529" ca="1">IF(ROWS($1:528)&lt;=COUNTA(champ),INDEX(champ,SMALL(IF(champ&lt;&gt;"",ROW(INDIRECT("1:"&amp;ROWS(champ)))),ROWS($1:528))),"")</f>
        <v/>
      </c>
      <c r="G529" s="10" t="str">
        <f t="shared" ca="1" si="36"/>
        <v/>
      </c>
    </row>
    <row r="530" spans="1:7" x14ac:dyDescent="0.2">
      <c r="A530" s="6">
        <v>529</v>
      </c>
      <c r="B530" s="7"/>
      <c r="C530" s="7"/>
      <c r="D530" s="7"/>
      <c r="E530" s="7" t="str">
        <f t="shared" si="35"/>
        <v/>
      </c>
      <c r="F530" s="10" t="str">
        <f t="array" aca="1" ref="F530" ca="1">IF(ROWS($1:529)&lt;=COUNTA(champ),INDEX(champ,SMALL(IF(champ&lt;&gt;"",ROW(INDIRECT("1:"&amp;ROWS(champ)))),ROWS($1:529))),"")</f>
        <v/>
      </c>
      <c r="G530" s="10" t="str">
        <f t="shared" ca="1" si="36"/>
        <v/>
      </c>
    </row>
    <row r="531" spans="1:7" x14ac:dyDescent="0.2">
      <c r="A531" s="6">
        <v>530</v>
      </c>
      <c r="B531" s="7"/>
      <c r="C531" s="7"/>
      <c r="D531" s="7"/>
      <c r="E531" s="7" t="str">
        <f t="shared" si="35"/>
        <v/>
      </c>
      <c r="F531" s="10" t="str">
        <f t="array" aca="1" ref="F531" ca="1">IF(ROWS($1:530)&lt;=COUNTA(champ),INDEX(champ,SMALL(IF(champ&lt;&gt;"",ROW(INDIRECT("1:"&amp;ROWS(champ)))),ROWS($1:530))),"")</f>
        <v/>
      </c>
      <c r="G531" s="10" t="str">
        <f t="shared" ca="1" si="36"/>
        <v/>
      </c>
    </row>
    <row r="532" spans="1:7" x14ac:dyDescent="0.2">
      <c r="A532" s="6">
        <v>531</v>
      </c>
      <c r="B532" s="7"/>
      <c r="C532" s="7"/>
      <c r="D532" s="7"/>
      <c r="E532" s="7" t="str">
        <f t="shared" si="35"/>
        <v/>
      </c>
      <c r="F532" s="10" t="str">
        <f t="array" aca="1" ref="F532" ca="1">IF(ROWS($1:531)&lt;=COUNTA(champ),INDEX(champ,SMALL(IF(champ&lt;&gt;"",ROW(INDIRECT("1:"&amp;ROWS(champ)))),ROWS($1:531))),"")</f>
        <v/>
      </c>
      <c r="G532" s="10" t="str">
        <f t="shared" ca="1" si="36"/>
        <v/>
      </c>
    </row>
    <row r="533" spans="1:7" x14ac:dyDescent="0.2">
      <c r="A533" s="6">
        <v>532</v>
      </c>
      <c r="B533" s="7"/>
      <c r="C533" s="7"/>
      <c r="D533" s="7"/>
      <c r="E533" s="7" t="str">
        <f t="shared" si="35"/>
        <v/>
      </c>
      <c r="F533" s="10" t="str">
        <f t="array" aca="1" ref="F533" ca="1">IF(ROWS($1:532)&lt;=COUNTA(champ),INDEX(champ,SMALL(IF(champ&lt;&gt;"",ROW(INDIRECT("1:"&amp;ROWS(champ)))),ROWS($1:532))),"")</f>
        <v/>
      </c>
      <c r="G533" s="10" t="str">
        <f t="shared" ca="1" si="36"/>
        <v/>
      </c>
    </row>
    <row r="534" spans="1:7" x14ac:dyDescent="0.2">
      <c r="A534" s="6">
        <v>533</v>
      </c>
      <c r="B534" s="7"/>
      <c r="C534" s="7"/>
      <c r="D534" s="7"/>
      <c r="E534" s="7" t="str">
        <f t="shared" si="35"/>
        <v/>
      </c>
      <c r="F534" s="10" t="str">
        <f t="array" aca="1" ref="F534" ca="1">IF(ROWS($1:533)&lt;=COUNTA(champ),INDEX(champ,SMALL(IF(champ&lt;&gt;"",ROW(INDIRECT("1:"&amp;ROWS(champ)))),ROWS($1:533))),"")</f>
        <v/>
      </c>
      <c r="G534" s="10" t="str">
        <f t="shared" ca="1" si="36"/>
        <v/>
      </c>
    </row>
    <row r="535" spans="1:7" x14ac:dyDescent="0.2">
      <c r="A535" s="6">
        <v>534</v>
      </c>
      <c r="B535" s="7"/>
      <c r="C535" s="7"/>
      <c r="D535" s="7"/>
      <c r="E535" s="7" t="str">
        <f t="shared" si="35"/>
        <v/>
      </c>
      <c r="F535" s="10" t="str">
        <f t="array" aca="1" ref="F535" ca="1">IF(ROWS($1:534)&lt;=COUNTA(champ),INDEX(champ,SMALL(IF(champ&lt;&gt;"",ROW(INDIRECT("1:"&amp;ROWS(champ)))),ROWS($1:534))),"")</f>
        <v/>
      </c>
      <c r="G535" s="10" t="str">
        <f t="shared" ca="1" si="36"/>
        <v/>
      </c>
    </row>
    <row r="536" spans="1:7" x14ac:dyDescent="0.2">
      <c r="A536" s="6">
        <v>535</v>
      </c>
      <c r="B536" s="7"/>
      <c r="C536" s="7"/>
      <c r="D536" s="7"/>
      <c r="E536" s="7" t="str">
        <f t="shared" si="35"/>
        <v/>
      </c>
      <c r="F536" s="10" t="str">
        <f t="array" aca="1" ref="F536" ca="1">IF(ROWS($1:535)&lt;=COUNTA(champ),INDEX(champ,SMALL(IF(champ&lt;&gt;"",ROW(INDIRECT("1:"&amp;ROWS(champ)))),ROWS($1:535))),"")</f>
        <v/>
      </c>
      <c r="G536" s="10" t="str">
        <f t="shared" ca="1" si="36"/>
        <v/>
      </c>
    </row>
    <row r="537" spans="1:7" x14ac:dyDescent="0.2">
      <c r="A537" s="6">
        <v>536</v>
      </c>
      <c r="B537" s="7"/>
      <c r="C537" s="7"/>
      <c r="D537" s="7"/>
      <c r="E537" s="7" t="str">
        <f t="shared" si="35"/>
        <v/>
      </c>
      <c r="F537" s="10" t="str">
        <f t="array" aca="1" ref="F537" ca="1">IF(ROWS($1:536)&lt;=COUNTA(champ),INDEX(champ,SMALL(IF(champ&lt;&gt;"",ROW(INDIRECT("1:"&amp;ROWS(champ)))),ROWS($1:536))),"")</f>
        <v/>
      </c>
      <c r="G537" s="10" t="str">
        <f t="shared" ca="1" si="36"/>
        <v/>
      </c>
    </row>
    <row r="538" spans="1:7" x14ac:dyDescent="0.2">
      <c r="A538" s="6">
        <v>537</v>
      </c>
      <c r="B538" s="7"/>
      <c r="C538" s="7"/>
      <c r="D538" s="7"/>
      <c r="E538" s="7" t="str">
        <f t="shared" si="35"/>
        <v/>
      </c>
      <c r="F538" s="10" t="str">
        <f t="array" aca="1" ref="F538" ca="1">IF(ROWS($1:537)&lt;=COUNTA(champ),INDEX(champ,SMALL(IF(champ&lt;&gt;"",ROW(INDIRECT("1:"&amp;ROWS(champ)))),ROWS($1:537))),"")</f>
        <v/>
      </c>
      <c r="G538" s="10" t="str">
        <f t="shared" ca="1" si="36"/>
        <v/>
      </c>
    </row>
    <row r="539" spans="1:7" x14ac:dyDescent="0.2">
      <c r="A539" s="6">
        <v>538</v>
      </c>
      <c r="B539" s="7"/>
      <c r="C539" s="7"/>
      <c r="D539" s="7"/>
      <c r="E539" s="7" t="str">
        <f t="shared" si="35"/>
        <v/>
      </c>
      <c r="F539" s="10" t="str">
        <f t="array" aca="1" ref="F539" ca="1">IF(ROWS($1:538)&lt;=COUNTA(champ),INDEX(champ,SMALL(IF(champ&lt;&gt;"",ROW(INDIRECT("1:"&amp;ROWS(champ)))),ROWS($1:538))),"")</f>
        <v/>
      </c>
      <c r="G539" s="10" t="str">
        <f t="shared" ca="1" si="36"/>
        <v/>
      </c>
    </row>
    <row r="540" spans="1:7" x14ac:dyDescent="0.2">
      <c r="A540" s="6">
        <v>539</v>
      </c>
      <c r="B540" s="7"/>
      <c r="C540" s="7"/>
      <c r="D540" s="7"/>
      <c r="E540" s="7" t="str">
        <f t="shared" si="35"/>
        <v/>
      </c>
      <c r="F540" s="10" t="str">
        <f t="array" aca="1" ref="F540" ca="1">IF(ROWS($1:539)&lt;=COUNTA(champ),INDEX(champ,SMALL(IF(champ&lt;&gt;"",ROW(INDIRECT("1:"&amp;ROWS(champ)))),ROWS($1:539))),"")</f>
        <v/>
      </c>
      <c r="G540" s="10" t="str">
        <f t="shared" ca="1" si="36"/>
        <v/>
      </c>
    </row>
    <row r="541" spans="1:7" x14ac:dyDescent="0.2">
      <c r="A541" s="6">
        <v>540</v>
      </c>
      <c r="B541" s="7"/>
      <c r="C541" s="7"/>
      <c r="D541" s="7"/>
      <c r="E541" s="7" t="str">
        <f t="shared" si="35"/>
        <v/>
      </c>
      <c r="F541" s="10" t="str">
        <f t="array" aca="1" ref="F541" ca="1">IF(ROWS($1:540)&lt;=COUNTA(champ),INDEX(champ,SMALL(IF(champ&lt;&gt;"",ROW(INDIRECT("1:"&amp;ROWS(champ)))),ROWS($1:540))),"")</f>
        <v/>
      </c>
      <c r="G541" s="10" t="str">
        <f t="shared" ca="1" si="36"/>
        <v/>
      </c>
    </row>
    <row r="542" spans="1:7" x14ac:dyDescent="0.2">
      <c r="A542" s="6">
        <v>541</v>
      </c>
      <c r="B542" s="7"/>
      <c r="C542" s="7"/>
      <c r="D542" s="7"/>
      <c r="E542" s="7" t="str">
        <f t="shared" si="35"/>
        <v/>
      </c>
      <c r="F542" s="10" t="str">
        <f t="array" aca="1" ref="F542" ca="1">IF(ROWS($1:541)&lt;=COUNTA(champ),INDEX(champ,SMALL(IF(champ&lt;&gt;"",ROW(INDIRECT("1:"&amp;ROWS(champ)))),ROWS($1:541))),"")</f>
        <v/>
      </c>
      <c r="G542" s="10" t="str">
        <f t="shared" ca="1" si="36"/>
        <v/>
      </c>
    </row>
    <row r="543" spans="1:7" x14ac:dyDescent="0.2">
      <c r="A543" s="6">
        <v>542</v>
      </c>
      <c r="B543" s="7"/>
      <c r="C543" s="7"/>
      <c r="D543" s="7"/>
      <c r="E543" s="7" t="str">
        <f t="shared" si="35"/>
        <v/>
      </c>
      <c r="F543" s="10" t="str">
        <f t="array" aca="1" ref="F543" ca="1">IF(ROWS($1:542)&lt;=COUNTA(champ),INDEX(champ,SMALL(IF(champ&lt;&gt;"",ROW(INDIRECT("1:"&amp;ROWS(champ)))),ROWS($1:542))),"")</f>
        <v/>
      </c>
      <c r="G543" s="10" t="str">
        <f t="shared" ca="1" si="36"/>
        <v/>
      </c>
    </row>
    <row r="544" spans="1:7" x14ac:dyDescent="0.2">
      <c r="A544" s="6">
        <v>543</v>
      </c>
      <c r="B544" s="7"/>
      <c r="C544" s="7"/>
      <c r="D544" s="7"/>
      <c r="E544" s="7" t="str">
        <f t="shared" si="35"/>
        <v/>
      </c>
      <c r="F544" s="10" t="str">
        <f t="array" aca="1" ref="F544" ca="1">IF(ROWS($1:543)&lt;=COUNTA(champ),INDEX(champ,SMALL(IF(champ&lt;&gt;"",ROW(INDIRECT("1:"&amp;ROWS(champ)))),ROWS($1:543))),"")</f>
        <v/>
      </c>
      <c r="G544" s="10" t="str">
        <f t="shared" ca="1" si="36"/>
        <v/>
      </c>
    </row>
    <row r="545" spans="1:7" x14ac:dyDescent="0.2">
      <c r="A545" s="6">
        <v>544</v>
      </c>
      <c r="B545" s="7"/>
      <c r="C545" s="7"/>
      <c r="D545" s="7"/>
      <c r="E545" s="7" t="str">
        <f t="shared" si="35"/>
        <v/>
      </c>
      <c r="F545" s="10" t="str">
        <f t="array" aca="1" ref="F545" ca="1">IF(ROWS($1:544)&lt;=COUNTA(champ),INDEX(champ,SMALL(IF(champ&lt;&gt;"",ROW(INDIRECT("1:"&amp;ROWS(champ)))),ROWS($1:544))),"")</f>
        <v/>
      </c>
      <c r="G545" s="10" t="str">
        <f t="shared" ca="1" si="36"/>
        <v/>
      </c>
    </row>
    <row r="546" spans="1:7" x14ac:dyDescent="0.2">
      <c r="A546" s="6">
        <v>545</v>
      </c>
      <c r="B546" s="7"/>
      <c r="C546" s="7"/>
      <c r="D546" s="7"/>
      <c r="E546" s="7" t="str">
        <f t="shared" si="35"/>
        <v/>
      </c>
      <c r="F546" s="10" t="str">
        <f t="array" aca="1" ref="F546" ca="1">IF(ROWS($1:545)&lt;=COUNTA(champ),INDEX(champ,SMALL(IF(champ&lt;&gt;"",ROW(INDIRECT("1:"&amp;ROWS(champ)))),ROWS($1:545))),"")</f>
        <v/>
      </c>
      <c r="G546" s="10" t="str">
        <f t="shared" ca="1" si="36"/>
        <v/>
      </c>
    </row>
    <row r="547" spans="1:7" x14ac:dyDescent="0.2">
      <c r="A547" s="6">
        <v>546</v>
      </c>
      <c r="B547" s="7"/>
      <c r="C547" s="7"/>
      <c r="D547" s="7"/>
      <c r="E547" s="7" t="str">
        <f t="shared" si="35"/>
        <v/>
      </c>
      <c r="F547" s="10" t="str">
        <f t="array" aca="1" ref="F547" ca="1">IF(ROWS($1:546)&lt;=COUNTA(champ),INDEX(champ,SMALL(IF(champ&lt;&gt;"",ROW(INDIRECT("1:"&amp;ROWS(champ)))),ROWS($1:546))),"")</f>
        <v/>
      </c>
      <c r="G547" s="10" t="str">
        <f t="shared" ca="1" si="36"/>
        <v/>
      </c>
    </row>
    <row r="548" spans="1:7" x14ac:dyDescent="0.2">
      <c r="A548" s="6">
        <v>547</v>
      </c>
      <c r="B548" s="7"/>
      <c r="C548" s="7"/>
      <c r="D548" s="7"/>
      <c r="E548" s="7" t="str">
        <f t="shared" si="35"/>
        <v/>
      </c>
      <c r="F548" s="10" t="str">
        <f t="array" aca="1" ref="F548" ca="1">IF(ROWS($1:547)&lt;=COUNTA(champ),INDEX(champ,SMALL(IF(champ&lt;&gt;"",ROW(INDIRECT("1:"&amp;ROWS(champ)))),ROWS($1:547))),"")</f>
        <v/>
      </c>
      <c r="G548" s="10" t="str">
        <f t="shared" ca="1" si="36"/>
        <v/>
      </c>
    </row>
    <row r="549" spans="1:7" x14ac:dyDescent="0.2">
      <c r="A549" s="6">
        <v>548</v>
      </c>
      <c r="B549" s="7"/>
      <c r="C549" s="7"/>
      <c r="D549" s="7"/>
      <c r="E549" s="7" t="str">
        <f t="shared" si="35"/>
        <v/>
      </c>
      <c r="F549" s="10" t="str">
        <f t="array" aca="1" ref="F549" ca="1">IF(ROWS($1:548)&lt;=COUNTA(champ),INDEX(champ,SMALL(IF(champ&lt;&gt;"",ROW(INDIRECT("1:"&amp;ROWS(champ)))),ROWS($1:548))),"")</f>
        <v/>
      </c>
      <c r="G549" s="10" t="str">
        <f t="shared" ca="1" si="36"/>
        <v/>
      </c>
    </row>
    <row r="550" spans="1:7" x14ac:dyDescent="0.2">
      <c r="A550" s="6">
        <v>549</v>
      </c>
      <c r="B550" s="7"/>
      <c r="C550" s="7"/>
      <c r="D550" s="7"/>
      <c r="E550" s="7" t="str">
        <f t="shared" si="35"/>
        <v/>
      </c>
      <c r="F550" s="10" t="str">
        <f t="array" aca="1" ref="F550" ca="1">IF(ROWS($1:549)&lt;=COUNTA(champ),INDEX(champ,SMALL(IF(champ&lt;&gt;"",ROW(INDIRECT("1:"&amp;ROWS(champ)))),ROWS($1:549))),"")</f>
        <v/>
      </c>
      <c r="G550" s="10" t="str">
        <f t="shared" ca="1" si="36"/>
        <v/>
      </c>
    </row>
    <row r="551" spans="1:7" x14ac:dyDescent="0.2">
      <c r="A551" s="6">
        <v>550</v>
      </c>
      <c r="B551" s="7"/>
      <c r="C551" s="7"/>
      <c r="D551" s="7"/>
      <c r="E551" s="7" t="str">
        <f t="shared" si="35"/>
        <v/>
      </c>
      <c r="F551" s="10" t="str">
        <f t="array" aca="1" ref="F551" ca="1">IF(ROWS($1:550)&lt;=COUNTA(champ),INDEX(champ,SMALL(IF(champ&lt;&gt;"",ROW(INDIRECT("1:"&amp;ROWS(champ)))),ROWS($1:550))),"")</f>
        <v/>
      </c>
      <c r="G551" s="10" t="str">
        <f t="shared" ca="1" si="36"/>
        <v/>
      </c>
    </row>
    <row r="552" spans="1:7" x14ac:dyDescent="0.2">
      <c r="A552" s="6">
        <v>551</v>
      </c>
      <c r="B552" s="7"/>
      <c r="C552" s="7"/>
      <c r="D552" s="7"/>
      <c r="E552" s="7" t="str">
        <f t="shared" si="35"/>
        <v/>
      </c>
      <c r="F552" s="10" t="str">
        <f t="array" aca="1" ref="F552" ca="1">IF(ROWS($1:551)&lt;=COUNTA(champ),INDEX(champ,SMALL(IF(champ&lt;&gt;"",ROW(INDIRECT("1:"&amp;ROWS(champ)))),ROWS($1:551))),"")</f>
        <v/>
      </c>
      <c r="G552" s="10" t="str">
        <f t="shared" ca="1" si="36"/>
        <v/>
      </c>
    </row>
    <row r="553" spans="1:7" x14ac:dyDescent="0.2">
      <c r="A553" s="6">
        <v>552</v>
      </c>
      <c r="B553" s="7"/>
      <c r="C553" s="7"/>
      <c r="D553" s="7"/>
      <c r="E553" s="7" t="str">
        <f t="shared" si="35"/>
        <v/>
      </c>
      <c r="F553" s="10" t="str">
        <f t="array" aca="1" ref="F553" ca="1">IF(ROWS($1:552)&lt;=COUNTA(champ),INDEX(champ,SMALL(IF(champ&lt;&gt;"",ROW(INDIRECT("1:"&amp;ROWS(champ)))),ROWS($1:552))),"")</f>
        <v/>
      </c>
      <c r="G553" s="10" t="str">
        <f t="shared" ca="1" si="36"/>
        <v/>
      </c>
    </row>
    <row r="554" spans="1:7" x14ac:dyDescent="0.2">
      <c r="A554" s="6">
        <v>553</v>
      </c>
      <c r="B554" s="7"/>
      <c r="C554" s="7"/>
      <c r="D554" s="7"/>
      <c r="E554" s="7" t="str">
        <f t="shared" si="35"/>
        <v/>
      </c>
      <c r="F554" s="10" t="str">
        <f t="array" aca="1" ref="F554" ca="1">IF(ROWS($1:553)&lt;=COUNTA(champ),INDEX(champ,SMALL(IF(champ&lt;&gt;"",ROW(INDIRECT("1:"&amp;ROWS(champ)))),ROWS($1:553))),"")</f>
        <v/>
      </c>
      <c r="G554" s="10" t="str">
        <f t="shared" ca="1" si="36"/>
        <v/>
      </c>
    </row>
    <row r="555" spans="1:7" x14ac:dyDescent="0.2">
      <c r="A555" s="6">
        <v>554</v>
      </c>
      <c r="B555" s="7"/>
      <c r="C555" s="7"/>
      <c r="D555" s="7"/>
      <c r="E555" s="7" t="str">
        <f t="shared" si="35"/>
        <v/>
      </c>
      <c r="F555" s="10" t="str">
        <f t="array" aca="1" ref="F555" ca="1">IF(ROWS($1:554)&lt;=COUNTA(champ),INDEX(champ,SMALL(IF(champ&lt;&gt;"",ROW(INDIRECT("1:"&amp;ROWS(champ)))),ROWS($1:554))),"")</f>
        <v/>
      </c>
      <c r="G555" s="10" t="str">
        <f t="shared" ca="1" si="36"/>
        <v/>
      </c>
    </row>
    <row r="556" spans="1:7" x14ac:dyDescent="0.2">
      <c r="A556" s="6">
        <v>555</v>
      </c>
      <c r="B556" s="7"/>
      <c r="C556" s="7"/>
      <c r="D556" s="7"/>
      <c r="E556" s="7" t="str">
        <f t="shared" si="35"/>
        <v/>
      </c>
      <c r="F556" s="10" t="str">
        <f t="array" aca="1" ref="F556" ca="1">IF(ROWS($1:555)&lt;=COUNTA(champ),INDEX(champ,SMALL(IF(champ&lt;&gt;"",ROW(INDIRECT("1:"&amp;ROWS(champ)))),ROWS($1:555))),"")</f>
        <v/>
      </c>
      <c r="G556" s="10" t="str">
        <f t="shared" ca="1" si="36"/>
        <v/>
      </c>
    </row>
    <row r="557" spans="1:7" x14ac:dyDescent="0.2">
      <c r="A557" s="6">
        <v>556</v>
      </c>
      <c r="B557" s="7"/>
      <c r="C557" s="7"/>
      <c r="D557" s="7"/>
      <c r="E557" s="7" t="str">
        <f t="shared" si="35"/>
        <v/>
      </c>
      <c r="F557" s="10" t="str">
        <f t="array" aca="1" ref="F557" ca="1">IF(ROWS($1:556)&lt;=COUNTA(champ),INDEX(champ,SMALL(IF(champ&lt;&gt;"",ROW(INDIRECT("1:"&amp;ROWS(champ)))),ROWS($1:556))),"")</f>
        <v/>
      </c>
      <c r="G557" s="10" t="str">
        <f t="shared" ca="1" si="36"/>
        <v/>
      </c>
    </row>
    <row r="558" spans="1:7" x14ac:dyDescent="0.2">
      <c r="A558" s="6">
        <v>557</v>
      </c>
      <c r="B558" s="7"/>
      <c r="C558" s="7"/>
      <c r="D558" s="7"/>
      <c r="E558" s="7" t="str">
        <f t="shared" si="35"/>
        <v/>
      </c>
      <c r="F558" s="10" t="str">
        <f t="array" aca="1" ref="F558" ca="1">IF(ROWS($1:557)&lt;=COUNTA(champ),INDEX(champ,SMALL(IF(champ&lt;&gt;"",ROW(INDIRECT("1:"&amp;ROWS(champ)))),ROWS($1:557))),"")</f>
        <v/>
      </c>
      <c r="G558" s="10" t="str">
        <f t="shared" ca="1" si="36"/>
        <v/>
      </c>
    </row>
    <row r="559" spans="1:7" x14ac:dyDescent="0.2">
      <c r="A559" s="6">
        <v>558</v>
      </c>
      <c r="B559" s="7"/>
      <c r="C559" s="7"/>
      <c r="D559" s="7"/>
      <c r="E559" s="7" t="str">
        <f t="shared" si="35"/>
        <v/>
      </c>
      <c r="F559" s="10" t="str">
        <f t="array" aca="1" ref="F559" ca="1">IF(ROWS($1:558)&lt;=COUNTA(champ),INDEX(champ,SMALL(IF(champ&lt;&gt;"",ROW(INDIRECT("1:"&amp;ROWS(champ)))),ROWS($1:558))),"")</f>
        <v/>
      </c>
      <c r="G559" s="10" t="str">
        <f t="shared" ca="1" si="36"/>
        <v/>
      </c>
    </row>
    <row r="560" spans="1:7" x14ac:dyDescent="0.2">
      <c r="A560" s="6">
        <v>559</v>
      </c>
      <c r="B560" s="7"/>
      <c r="C560" s="7"/>
      <c r="D560" s="7"/>
      <c r="E560" s="7" t="str">
        <f t="shared" si="35"/>
        <v/>
      </c>
      <c r="F560" s="10" t="str">
        <f t="array" aca="1" ref="F560" ca="1">IF(ROWS($1:559)&lt;=COUNTA(champ),INDEX(champ,SMALL(IF(champ&lt;&gt;"",ROW(INDIRECT("1:"&amp;ROWS(champ)))),ROWS($1:559))),"")</f>
        <v/>
      </c>
      <c r="G560" s="10" t="str">
        <f t="shared" ca="1" si="36"/>
        <v/>
      </c>
    </row>
    <row r="561" spans="1:7" x14ac:dyDescent="0.2">
      <c r="A561" s="6">
        <v>560</v>
      </c>
      <c r="B561" s="7"/>
      <c r="C561" s="7"/>
      <c r="D561" s="7"/>
      <c r="E561" s="7" t="str">
        <f t="shared" si="35"/>
        <v/>
      </c>
      <c r="F561" s="10" t="str">
        <f t="array" aca="1" ref="F561" ca="1">IF(ROWS($1:560)&lt;=COUNTA(champ),INDEX(champ,SMALL(IF(champ&lt;&gt;"",ROW(INDIRECT("1:"&amp;ROWS(champ)))),ROWS($1:560))),"")</f>
        <v/>
      </c>
      <c r="G561" s="10" t="str">
        <f t="shared" ca="1" si="36"/>
        <v/>
      </c>
    </row>
    <row r="562" spans="1:7" x14ac:dyDescent="0.2">
      <c r="A562" s="6">
        <v>561</v>
      </c>
      <c r="B562" s="7"/>
      <c r="C562" s="7"/>
      <c r="D562" s="7"/>
      <c r="E562" s="7" t="str">
        <f t="shared" si="35"/>
        <v/>
      </c>
      <c r="F562" s="10" t="str">
        <f t="array" aca="1" ref="F562" ca="1">IF(ROWS($1:561)&lt;=COUNTA(champ),INDEX(champ,SMALL(IF(champ&lt;&gt;"",ROW(INDIRECT("1:"&amp;ROWS(champ)))),ROWS($1:561))),"")</f>
        <v/>
      </c>
      <c r="G562" s="10" t="str">
        <f t="shared" ca="1" si="36"/>
        <v/>
      </c>
    </row>
    <row r="563" spans="1:7" x14ac:dyDescent="0.2">
      <c r="A563" s="6">
        <v>562</v>
      </c>
      <c r="B563" s="7"/>
      <c r="C563" s="7"/>
      <c r="D563" s="7"/>
      <c r="E563" s="7" t="str">
        <f t="shared" si="35"/>
        <v/>
      </c>
      <c r="F563" s="10" t="str">
        <f t="array" aca="1" ref="F563" ca="1">IF(ROWS($1:562)&lt;=COUNTA(champ),INDEX(champ,SMALL(IF(champ&lt;&gt;"",ROW(INDIRECT("1:"&amp;ROWS(champ)))),ROWS($1:562))),"")</f>
        <v/>
      </c>
      <c r="G563" s="10" t="str">
        <f t="shared" ca="1" si="36"/>
        <v/>
      </c>
    </row>
    <row r="564" spans="1:7" x14ac:dyDescent="0.2">
      <c r="A564" s="6">
        <v>563</v>
      </c>
      <c r="B564" s="7"/>
      <c r="C564" s="7"/>
      <c r="D564" s="7"/>
      <c r="E564" s="7" t="str">
        <f t="shared" si="35"/>
        <v/>
      </c>
      <c r="F564" s="10" t="str">
        <f t="array" aca="1" ref="F564" ca="1">IF(ROWS($1:563)&lt;=COUNTA(champ),INDEX(champ,SMALL(IF(champ&lt;&gt;"",ROW(INDIRECT("1:"&amp;ROWS(champ)))),ROWS($1:563))),"")</f>
        <v/>
      </c>
      <c r="G564" s="10" t="str">
        <f t="shared" ca="1" si="36"/>
        <v/>
      </c>
    </row>
    <row r="565" spans="1:7" x14ac:dyDescent="0.2">
      <c r="A565" s="6">
        <v>564</v>
      </c>
      <c r="B565" s="7"/>
      <c r="C565" s="7"/>
      <c r="D565" s="7"/>
      <c r="E565" s="7" t="str">
        <f t="shared" ref="E565:E628" si="37">IF(OR(D565=D564,D565=""),"",D565)</f>
        <v/>
      </c>
      <c r="F565" s="10" t="str">
        <f t="array" aca="1" ref="F565" ca="1">IF(ROWS($1:564)&lt;=COUNTA(champ),INDEX(champ,SMALL(IF(champ&lt;&gt;"",ROW(INDIRECT("1:"&amp;ROWS(champ)))),ROWS($1:564))),"")</f>
        <v/>
      </c>
      <c r="G565" s="10" t="str">
        <f t="shared" ref="G565:G628" ca="1" si="38">IF(ISERROR(F565)=FALSE,F565,"")</f>
        <v/>
      </c>
    </row>
    <row r="566" spans="1:7" x14ac:dyDescent="0.2">
      <c r="A566" s="6">
        <v>565</v>
      </c>
      <c r="B566" s="7"/>
      <c r="C566" s="7"/>
      <c r="D566" s="7"/>
      <c r="E566" s="7" t="str">
        <f t="shared" si="37"/>
        <v/>
      </c>
      <c r="F566" s="10" t="str">
        <f t="array" aca="1" ref="F566" ca="1">IF(ROWS($1:565)&lt;=COUNTA(champ),INDEX(champ,SMALL(IF(champ&lt;&gt;"",ROW(INDIRECT("1:"&amp;ROWS(champ)))),ROWS($1:565))),"")</f>
        <v/>
      </c>
      <c r="G566" s="10" t="str">
        <f t="shared" ca="1" si="38"/>
        <v/>
      </c>
    </row>
    <row r="567" spans="1:7" x14ac:dyDescent="0.2">
      <c r="A567" s="6">
        <v>566</v>
      </c>
      <c r="B567" s="7"/>
      <c r="C567" s="7"/>
      <c r="D567" s="7"/>
      <c r="E567" s="7" t="str">
        <f t="shared" si="37"/>
        <v/>
      </c>
      <c r="F567" s="10" t="str">
        <f t="array" aca="1" ref="F567" ca="1">IF(ROWS($1:566)&lt;=COUNTA(champ),INDEX(champ,SMALL(IF(champ&lt;&gt;"",ROW(INDIRECT("1:"&amp;ROWS(champ)))),ROWS($1:566))),"")</f>
        <v/>
      </c>
      <c r="G567" s="10" t="str">
        <f t="shared" ca="1" si="38"/>
        <v/>
      </c>
    </row>
    <row r="568" spans="1:7" x14ac:dyDescent="0.2">
      <c r="A568" s="6">
        <v>567</v>
      </c>
      <c r="B568" s="7"/>
      <c r="C568" s="7"/>
      <c r="D568" s="7"/>
      <c r="E568" s="7" t="str">
        <f t="shared" si="37"/>
        <v/>
      </c>
      <c r="F568" s="10" t="str">
        <f t="array" aca="1" ref="F568" ca="1">IF(ROWS($1:567)&lt;=COUNTA(champ),INDEX(champ,SMALL(IF(champ&lt;&gt;"",ROW(INDIRECT("1:"&amp;ROWS(champ)))),ROWS($1:567))),"")</f>
        <v/>
      </c>
      <c r="G568" s="10" t="str">
        <f t="shared" ca="1" si="38"/>
        <v/>
      </c>
    </row>
    <row r="569" spans="1:7" x14ac:dyDescent="0.2">
      <c r="A569" s="6">
        <v>568</v>
      </c>
      <c r="B569" s="7"/>
      <c r="C569" s="7"/>
      <c r="D569" s="7"/>
      <c r="E569" s="7" t="str">
        <f t="shared" si="37"/>
        <v/>
      </c>
      <c r="F569" s="10" t="str">
        <f t="array" aca="1" ref="F569" ca="1">IF(ROWS($1:568)&lt;=COUNTA(champ),INDEX(champ,SMALL(IF(champ&lt;&gt;"",ROW(INDIRECT("1:"&amp;ROWS(champ)))),ROWS($1:568))),"")</f>
        <v/>
      </c>
      <c r="G569" s="10" t="str">
        <f t="shared" ca="1" si="38"/>
        <v/>
      </c>
    </row>
    <row r="570" spans="1:7" x14ac:dyDescent="0.2">
      <c r="A570" s="6">
        <v>569</v>
      </c>
      <c r="B570" s="7"/>
      <c r="C570" s="7"/>
      <c r="D570" s="7"/>
      <c r="E570" s="7" t="str">
        <f t="shared" si="37"/>
        <v/>
      </c>
      <c r="F570" s="10" t="str">
        <f t="array" aca="1" ref="F570" ca="1">IF(ROWS($1:569)&lt;=COUNTA(champ),INDEX(champ,SMALL(IF(champ&lt;&gt;"",ROW(INDIRECT("1:"&amp;ROWS(champ)))),ROWS($1:569))),"")</f>
        <v/>
      </c>
      <c r="G570" s="10" t="str">
        <f t="shared" ca="1" si="38"/>
        <v/>
      </c>
    </row>
    <row r="571" spans="1:7" x14ac:dyDescent="0.2">
      <c r="A571" s="6">
        <v>570</v>
      </c>
      <c r="B571" s="7"/>
      <c r="C571" s="7"/>
      <c r="D571" s="7"/>
      <c r="E571" s="7" t="str">
        <f t="shared" si="37"/>
        <v/>
      </c>
      <c r="F571" s="10" t="str">
        <f t="array" aca="1" ref="F571" ca="1">IF(ROWS($1:570)&lt;=COUNTA(champ),INDEX(champ,SMALL(IF(champ&lt;&gt;"",ROW(INDIRECT("1:"&amp;ROWS(champ)))),ROWS($1:570))),"")</f>
        <v/>
      </c>
      <c r="G571" s="10" t="str">
        <f t="shared" ca="1" si="38"/>
        <v/>
      </c>
    </row>
    <row r="572" spans="1:7" x14ac:dyDescent="0.2">
      <c r="A572" s="6">
        <v>571</v>
      </c>
      <c r="B572" s="7"/>
      <c r="C572" s="7"/>
      <c r="D572" s="7"/>
      <c r="E572" s="7" t="str">
        <f t="shared" si="37"/>
        <v/>
      </c>
      <c r="F572" s="10" t="str">
        <f t="array" aca="1" ref="F572" ca="1">IF(ROWS($1:571)&lt;=COUNTA(champ),INDEX(champ,SMALL(IF(champ&lt;&gt;"",ROW(INDIRECT("1:"&amp;ROWS(champ)))),ROWS($1:571))),"")</f>
        <v/>
      </c>
      <c r="G572" s="10" t="str">
        <f t="shared" ca="1" si="38"/>
        <v/>
      </c>
    </row>
    <row r="573" spans="1:7" x14ac:dyDescent="0.2">
      <c r="A573" s="6">
        <v>572</v>
      </c>
      <c r="B573" s="7"/>
      <c r="C573" s="7"/>
      <c r="D573" s="7"/>
      <c r="E573" s="7" t="str">
        <f t="shared" si="37"/>
        <v/>
      </c>
      <c r="F573" s="10" t="str">
        <f t="array" aca="1" ref="F573" ca="1">IF(ROWS($1:572)&lt;=COUNTA(champ),INDEX(champ,SMALL(IF(champ&lt;&gt;"",ROW(INDIRECT("1:"&amp;ROWS(champ)))),ROWS($1:572))),"")</f>
        <v/>
      </c>
      <c r="G573" s="10" t="str">
        <f t="shared" ca="1" si="38"/>
        <v/>
      </c>
    </row>
    <row r="574" spans="1:7" x14ac:dyDescent="0.2">
      <c r="A574" s="6">
        <v>573</v>
      </c>
      <c r="B574" s="7"/>
      <c r="C574" s="7"/>
      <c r="D574" s="7"/>
      <c r="E574" s="7" t="str">
        <f t="shared" si="37"/>
        <v/>
      </c>
      <c r="F574" s="10" t="str">
        <f t="array" aca="1" ref="F574" ca="1">IF(ROWS($1:573)&lt;=COUNTA(champ),INDEX(champ,SMALL(IF(champ&lt;&gt;"",ROW(INDIRECT("1:"&amp;ROWS(champ)))),ROWS($1:573))),"")</f>
        <v/>
      </c>
      <c r="G574" s="10" t="str">
        <f t="shared" ca="1" si="38"/>
        <v/>
      </c>
    </row>
    <row r="575" spans="1:7" x14ac:dyDescent="0.2">
      <c r="A575" s="6">
        <v>574</v>
      </c>
      <c r="B575" s="7"/>
      <c r="C575" s="7"/>
      <c r="D575" s="7"/>
      <c r="E575" s="7" t="str">
        <f t="shared" si="37"/>
        <v/>
      </c>
      <c r="F575" s="10" t="str">
        <f t="array" aca="1" ref="F575" ca="1">IF(ROWS($1:574)&lt;=COUNTA(champ),INDEX(champ,SMALL(IF(champ&lt;&gt;"",ROW(INDIRECT("1:"&amp;ROWS(champ)))),ROWS($1:574))),"")</f>
        <v/>
      </c>
      <c r="G575" s="10" t="str">
        <f t="shared" ca="1" si="38"/>
        <v/>
      </c>
    </row>
    <row r="576" spans="1:7" x14ac:dyDescent="0.2">
      <c r="A576" s="6">
        <v>575</v>
      </c>
      <c r="B576" s="7"/>
      <c r="C576" s="7"/>
      <c r="D576" s="7"/>
      <c r="E576" s="7" t="str">
        <f t="shared" si="37"/>
        <v/>
      </c>
      <c r="F576" s="10" t="str">
        <f t="array" aca="1" ref="F576" ca="1">IF(ROWS($1:575)&lt;=COUNTA(champ),INDEX(champ,SMALL(IF(champ&lt;&gt;"",ROW(INDIRECT("1:"&amp;ROWS(champ)))),ROWS($1:575))),"")</f>
        <v/>
      </c>
      <c r="G576" s="10" t="str">
        <f t="shared" ca="1" si="38"/>
        <v/>
      </c>
    </row>
    <row r="577" spans="1:7" x14ac:dyDescent="0.2">
      <c r="A577" s="6">
        <v>576</v>
      </c>
      <c r="B577" s="7"/>
      <c r="C577" s="7"/>
      <c r="D577" s="7"/>
      <c r="E577" s="7" t="str">
        <f t="shared" si="37"/>
        <v/>
      </c>
      <c r="F577" s="10" t="str">
        <f t="array" aca="1" ref="F577" ca="1">IF(ROWS($1:576)&lt;=COUNTA(champ),INDEX(champ,SMALL(IF(champ&lt;&gt;"",ROW(INDIRECT("1:"&amp;ROWS(champ)))),ROWS($1:576))),"")</f>
        <v/>
      </c>
      <c r="G577" s="10" t="str">
        <f t="shared" ca="1" si="38"/>
        <v/>
      </c>
    </row>
    <row r="578" spans="1:7" x14ac:dyDescent="0.2">
      <c r="A578" s="6">
        <v>577</v>
      </c>
      <c r="B578" s="7"/>
      <c r="C578" s="7"/>
      <c r="D578" s="7"/>
      <c r="E578" s="7" t="str">
        <f t="shared" si="37"/>
        <v/>
      </c>
      <c r="F578" s="10" t="str">
        <f t="array" aca="1" ref="F578" ca="1">IF(ROWS($1:577)&lt;=COUNTA(champ),INDEX(champ,SMALL(IF(champ&lt;&gt;"",ROW(INDIRECT("1:"&amp;ROWS(champ)))),ROWS($1:577))),"")</f>
        <v/>
      </c>
      <c r="G578" s="10" t="str">
        <f t="shared" ca="1" si="38"/>
        <v/>
      </c>
    </row>
    <row r="579" spans="1:7" x14ac:dyDescent="0.2">
      <c r="A579" s="6">
        <v>578</v>
      </c>
      <c r="B579" s="7"/>
      <c r="C579" s="7"/>
      <c r="D579" s="7"/>
      <c r="E579" s="7" t="str">
        <f t="shared" si="37"/>
        <v/>
      </c>
      <c r="F579" s="10" t="str">
        <f t="array" aca="1" ref="F579" ca="1">IF(ROWS($1:578)&lt;=COUNTA(champ),INDEX(champ,SMALL(IF(champ&lt;&gt;"",ROW(INDIRECT("1:"&amp;ROWS(champ)))),ROWS($1:578))),"")</f>
        <v/>
      </c>
      <c r="G579" s="10" t="str">
        <f t="shared" ca="1" si="38"/>
        <v/>
      </c>
    </row>
    <row r="580" spans="1:7" x14ac:dyDescent="0.2">
      <c r="A580" s="6">
        <v>579</v>
      </c>
      <c r="B580" s="7"/>
      <c r="C580" s="7"/>
      <c r="D580" s="7"/>
      <c r="E580" s="7" t="str">
        <f t="shared" si="37"/>
        <v/>
      </c>
      <c r="F580" s="10" t="str">
        <f t="array" aca="1" ref="F580" ca="1">IF(ROWS($1:579)&lt;=COUNTA(champ),INDEX(champ,SMALL(IF(champ&lt;&gt;"",ROW(INDIRECT("1:"&amp;ROWS(champ)))),ROWS($1:579))),"")</f>
        <v/>
      </c>
      <c r="G580" s="10" t="str">
        <f t="shared" ca="1" si="38"/>
        <v/>
      </c>
    </row>
    <row r="581" spans="1:7" x14ac:dyDescent="0.2">
      <c r="A581" s="6">
        <v>580</v>
      </c>
      <c r="B581" s="7"/>
      <c r="C581" s="7"/>
      <c r="D581" s="7"/>
      <c r="E581" s="7" t="str">
        <f t="shared" si="37"/>
        <v/>
      </c>
      <c r="F581" s="10" t="str">
        <f t="array" aca="1" ref="F581" ca="1">IF(ROWS($1:580)&lt;=COUNTA(champ),INDEX(champ,SMALL(IF(champ&lt;&gt;"",ROW(INDIRECT("1:"&amp;ROWS(champ)))),ROWS($1:580))),"")</f>
        <v/>
      </c>
      <c r="G581" s="10" t="str">
        <f t="shared" ca="1" si="38"/>
        <v/>
      </c>
    </row>
    <row r="582" spans="1:7" x14ac:dyDescent="0.2">
      <c r="A582" s="6">
        <v>581</v>
      </c>
      <c r="B582" s="7"/>
      <c r="C582" s="7"/>
      <c r="D582" s="7"/>
      <c r="E582" s="7" t="str">
        <f t="shared" si="37"/>
        <v/>
      </c>
      <c r="F582" s="10" t="str">
        <f t="array" aca="1" ref="F582" ca="1">IF(ROWS($1:581)&lt;=COUNTA(champ),INDEX(champ,SMALL(IF(champ&lt;&gt;"",ROW(INDIRECT("1:"&amp;ROWS(champ)))),ROWS($1:581))),"")</f>
        <v/>
      </c>
      <c r="G582" s="10" t="str">
        <f t="shared" ca="1" si="38"/>
        <v/>
      </c>
    </row>
    <row r="583" spans="1:7" x14ac:dyDescent="0.2">
      <c r="A583" s="6">
        <v>582</v>
      </c>
      <c r="B583" s="7"/>
      <c r="C583" s="7"/>
      <c r="D583" s="7"/>
      <c r="E583" s="7" t="str">
        <f t="shared" si="37"/>
        <v/>
      </c>
      <c r="F583" s="10" t="str">
        <f t="array" aca="1" ref="F583" ca="1">IF(ROWS($1:582)&lt;=COUNTA(champ),INDEX(champ,SMALL(IF(champ&lt;&gt;"",ROW(INDIRECT("1:"&amp;ROWS(champ)))),ROWS($1:582))),"")</f>
        <v/>
      </c>
      <c r="G583" s="10" t="str">
        <f t="shared" ca="1" si="38"/>
        <v/>
      </c>
    </row>
    <row r="584" spans="1:7" x14ac:dyDescent="0.2">
      <c r="A584" s="6">
        <v>583</v>
      </c>
      <c r="B584" s="7"/>
      <c r="C584" s="7"/>
      <c r="D584" s="7"/>
      <c r="E584" s="7" t="str">
        <f t="shared" si="37"/>
        <v/>
      </c>
      <c r="F584" s="10" t="str">
        <f t="array" aca="1" ref="F584" ca="1">IF(ROWS($1:583)&lt;=COUNTA(champ),INDEX(champ,SMALL(IF(champ&lt;&gt;"",ROW(INDIRECT("1:"&amp;ROWS(champ)))),ROWS($1:583))),"")</f>
        <v/>
      </c>
      <c r="G584" s="10" t="str">
        <f t="shared" ca="1" si="38"/>
        <v/>
      </c>
    </row>
    <row r="585" spans="1:7" x14ac:dyDescent="0.2">
      <c r="A585" s="6">
        <v>584</v>
      </c>
      <c r="B585" s="7"/>
      <c r="C585" s="7"/>
      <c r="D585" s="7"/>
      <c r="E585" s="7" t="str">
        <f t="shared" si="37"/>
        <v/>
      </c>
      <c r="F585" s="10" t="str">
        <f t="array" aca="1" ref="F585" ca="1">IF(ROWS($1:584)&lt;=COUNTA(champ),INDEX(champ,SMALL(IF(champ&lt;&gt;"",ROW(INDIRECT("1:"&amp;ROWS(champ)))),ROWS($1:584))),"")</f>
        <v/>
      </c>
      <c r="G585" s="10" t="str">
        <f t="shared" ca="1" si="38"/>
        <v/>
      </c>
    </row>
    <row r="586" spans="1:7" x14ac:dyDescent="0.2">
      <c r="A586" s="6">
        <v>585</v>
      </c>
      <c r="B586" s="7"/>
      <c r="C586" s="7"/>
      <c r="D586" s="7"/>
      <c r="E586" s="7" t="str">
        <f t="shared" si="37"/>
        <v/>
      </c>
      <c r="F586" s="10" t="str">
        <f t="array" aca="1" ref="F586" ca="1">IF(ROWS($1:585)&lt;=COUNTA(champ),INDEX(champ,SMALL(IF(champ&lt;&gt;"",ROW(INDIRECT("1:"&amp;ROWS(champ)))),ROWS($1:585))),"")</f>
        <v/>
      </c>
      <c r="G586" s="10" t="str">
        <f t="shared" ca="1" si="38"/>
        <v/>
      </c>
    </row>
    <row r="587" spans="1:7" x14ac:dyDescent="0.2">
      <c r="A587" s="6">
        <v>586</v>
      </c>
      <c r="B587" s="7"/>
      <c r="C587" s="7"/>
      <c r="D587" s="7"/>
      <c r="E587" s="7" t="str">
        <f t="shared" si="37"/>
        <v/>
      </c>
      <c r="F587" s="10" t="str">
        <f t="array" aca="1" ref="F587" ca="1">IF(ROWS($1:586)&lt;=COUNTA(champ),INDEX(champ,SMALL(IF(champ&lt;&gt;"",ROW(INDIRECT("1:"&amp;ROWS(champ)))),ROWS($1:586))),"")</f>
        <v/>
      </c>
      <c r="G587" s="10" t="str">
        <f t="shared" ca="1" si="38"/>
        <v/>
      </c>
    </row>
    <row r="588" spans="1:7" x14ac:dyDescent="0.2">
      <c r="A588" s="6">
        <v>587</v>
      </c>
      <c r="B588" s="7"/>
      <c r="C588" s="7"/>
      <c r="D588" s="7"/>
      <c r="E588" s="7" t="str">
        <f t="shared" si="37"/>
        <v/>
      </c>
      <c r="F588" s="10" t="str">
        <f t="array" aca="1" ref="F588" ca="1">IF(ROWS($1:587)&lt;=COUNTA(champ),INDEX(champ,SMALL(IF(champ&lt;&gt;"",ROW(INDIRECT("1:"&amp;ROWS(champ)))),ROWS($1:587))),"")</f>
        <v/>
      </c>
      <c r="G588" s="10" t="str">
        <f t="shared" ca="1" si="38"/>
        <v/>
      </c>
    </row>
    <row r="589" spans="1:7" x14ac:dyDescent="0.2">
      <c r="A589" s="6">
        <v>588</v>
      </c>
      <c r="B589" s="7"/>
      <c r="C589" s="7"/>
      <c r="D589" s="7"/>
      <c r="E589" s="7" t="str">
        <f t="shared" si="37"/>
        <v/>
      </c>
      <c r="F589" s="10" t="str">
        <f t="array" aca="1" ref="F589" ca="1">IF(ROWS($1:588)&lt;=COUNTA(champ),INDEX(champ,SMALL(IF(champ&lt;&gt;"",ROW(INDIRECT("1:"&amp;ROWS(champ)))),ROWS($1:588))),"")</f>
        <v/>
      </c>
      <c r="G589" s="10" t="str">
        <f t="shared" ca="1" si="38"/>
        <v/>
      </c>
    </row>
    <row r="590" spans="1:7" x14ac:dyDescent="0.2">
      <c r="A590" s="6">
        <v>589</v>
      </c>
      <c r="B590" s="7"/>
      <c r="C590" s="7"/>
      <c r="D590" s="7"/>
      <c r="E590" s="7" t="str">
        <f t="shared" si="37"/>
        <v/>
      </c>
      <c r="F590" s="10" t="str">
        <f t="array" aca="1" ref="F590" ca="1">IF(ROWS($1:589)&lt;=COUNTA(champ),INDEX(champ,SMALL(IF(champ&lt;&gt;"",ROW(INDIRECT("1:"&amp;ROWS(champ)))),ROWS($1:589))),"")</f>
        <v/>
      </c>
      <c r="G590" s="10" t="str">
        <f t="shared" ca="1" si="38"/>
        <v/>
      </c>
    </row>
    <row r="591" spans="1:7" x14ac:dyDescent="0.2">
      <c r="A591" s="6">
        <v>590</v>
      </c>
      <c r="B591" s="7"/>
      <c r="C591" s="7"/>
      <c r="D591" s="7"/>
      <c r="E591" s="7" t="str">
        <f t="shared" si="37"/>
        <v/>
      </c>
      <c r="F591" s="10" t="str">
        <f t="array" aca="1" ref="F591" ca="1">IF(ROWS($1:590)&lt;=COUNTA(champ),INDEX(champ,SMALL(IF(champ&lt;&gt;"",ROW(INDIRECT("1:"&amp;ROWS(champ)))),ROWS($1:590))),"")</f>
        <v/>
      </c>
      <c r="G591" s="10" t="str">
        <f t="shared" ca="1" si="38"/>
        <v/>
      </c>
    </row>
    <row r="592" spans="1:7" x14ac:dyDescent="0.2">
      <c r="A592" s="6">
        <v>591</v>
      </c>
      <c r="B592" s="7"/>
      <c r="C592" s="7"/>
      <c r="D592" s="7"/>
      <c r="E592" s="7" t="str">
        <f t="shared" si="37"/>
        <v/>
      </c>
      <c r="F592" s="10" t="str">
        <f t="array" aca="1" ref="F592" ca="1">IF(ROWS($1:591)&lt;=COUNTA(champ),INDEX(champ,SMALL(IF(champ&lt;&gt;"",ROW(INDIRECT("1:"&amp;ROWS(champ)))),ROWS($1:591))),"")</f>
        <v/>
      </c>
      <c r="G592" s="10" t="str">
        <f t="shared" ca="1" si="38"/>
        <v/>
      </c>
    </row>
    <row r="593" spans="1:7" x14ac:dyDescent="0.2">
      <c r="A593" s="6">
        <v>592</v>
      </c>
      <c r="B593" s="7"/>
      <c r="C593" s="7"/>
      <c r="D593" s="7"/>
      <c r="E593" s="7" t="str">
        <f t="shared" si="37"/>
        <v/>
      </c>
      <c r="F593" s="10" t="str">
        <f t="array" aca="1" ref="F593" ca="1">IF(ROWS($1:592)&lt;=COUNTA(champ),INDEX(champ,SMALL(IF(champ&lt;&gt;"",ROW(INDIRECT("1:"&amp;ROWS(champ)))),ROWS($1:592))),"")</f>
        <v/>
      </c>
      <c r="G593" s="10" t="str">
        <f t="shared" ca="1" si="38"/>
        <v/>
      </c>
    </row>
    <row r="594" spans="1:7" x14ac:dyDescent="0.2">
      <c r="A594" s="6">
        <v>593</v>
      </c>
      <c r="B594" s="7"/>
      <c r="C594" s="7"/>
      <c r="D594" s="7"/>
      <c r="E594" s="7" t="str">
        <f t="shared" si="37"/>
        <v/>
      </c>
      <c r="F594" s="10" t="str">
        <f t="array" aca="1" ref="F594" ca="1">IF(ROWS($1:593)&lt;=COUNTA(champ),INDEX(champ,SMALL(IF(champ&lt;&gt;"",ROW(INDIRECT("1:"&amp;ROWS(champ)))),ROWS($1:593))),"")</f>
        <v/>
      </c>
      <c r="G594" s="10" t="str">
        <f t="shared" ca="1" si="38"/>
        <v/>
      </c>
    </row>
    <row r="595" spans="1:7" x14ac:dyDescent="0.2">
      <c r="A595" s="6">
        <v>594</v>
      </c>
      <c r="B595" s="7"/>
      <c r="C595" s="7"/>
      <c r="D595" s="7"/>
      <c r="E595" s="7" t="str">
        <f t="shared" si="37"/>
        <v/>
      </c>
      <c r="F595" s="10" t="str">
        <f t="array" aca="1" ref="F595" ca="1">IF(ROWS($1:594)&lt;=COUNTA(champ),INDEX(champ,SMALL(IF(champ&lt;&gt;"",ROW(INDIRECT("1:"&amp;ROWS(champ)))),ROWS($1:594))),"")</f>
        <v/>
      </c>
      <c r="G595" s="10" t="str">
        <f t="shared" ca="1" si="38"/>
        <v/>
      </c>
    </row>
    <row r="596" spans="1:7" x14ac:dyDescent="0.2">
      <c r="A596" s="6">
        <v>595</v>
      </c>
      <c r="B596" s="7"/>
      <c r="C596" s="7"/>
      <c r="D596" s="7"/>
      <c r="E596" s="7" t="str">
        <f t="shared" si="37"/>
        <v/>
      </c>
      <c r="F596" s="10" t="str">
        <f t="array" aca="1" ref="F596" ca="1">IF(ROWS($1:595)&lt;=COUNTA(champ),INDEX(champ,SMALL(IF(champ&lt;&gt;"",ROW(INDIRECT("1:"&amp;ROWS(champ)))),ROWS($1:595))),"")</f>
        <v/>
      </c>
      <c r="G596" s="10" t="str">
        <f t="shared" ca="1" si="38"/>
        <v/>
      </c>
    </row>
    <row r="597" spans="1:7" x14ac:dyDescent="0.2">
      <c r="A597" s="6">
        <v>596</v>
      </c>
      <c r="B597" s="7"/>
      <c r="C597" s="7"/>
      <c r="D597" s="7"/>
      <c r="E597" s="7" t="str">
        <f t="shared" si="37"/>
        <v/>
      </c>
      <c r="F597" s="10" t="str">
        <f t="array" aca="1" ref="F597" ca="1">IF(ROWS($1:596)&lt;=COUNTA(champ),INDEX(champ,SMALL(IF(champ&lt;&gt;"",ROW(INDIRECT("1:"&amp;ROWS(champ)))),ROWS($1:596))),"")</f>
        <v/>
      </c>
      <c r="G597" s="10" t="str">
        <f t="shared" ca="1" si="38"/>
        <v/>
      </c>
    </row>
    <row r="598" spans="1:7" x14ac:dyDescent="0.2">
      <c r="A598" s="6">
        <v>597</v>
      </c>
      <c r="B598" s="7"/>
      <c r="C598" s="7"/>
      <c r="D598" s="7"/>
      <c r="E598" s="7" t="str">
        <f t="shared" si="37"/>
        <v/>
      </c>
      <c r="F598" s="10" t="str">
        <f t="array" aca="1" ref="F598" ca="1">IF(ROWS($1:597)&lt;=COUNTA(champ),INDEX(champ,SMALL(IF(champ&lt;&gt;"",ROW(INDIRECT("1:"&amp;ROWS(champ)))),ROWS($1:597))),"")</f>
        <v/>
      </c>
      <c r="G598" s="10" t="str">
        <f t="shared" ca="1" si="38"/>
        <v/>
      </c>
    </row>
    <row r="599" spans="1:7" x14ac:dyDescent="0.2">
      <c r="A599" s="6">
        <v>598</v>
      </c>
      <c r="B599" s="7"/>
      <c r="C599" s="7"/>
      <c r="D599" s="7"/>
      <c r="E599" s="7" t="str">
        <f t="shared" si="37"/>
        <v/>
      </c>
      <c r="F599" s="10" t="str">
        <f t="array" aca="1" ref="F599" ca="1">IF(ROWS($1:598)&lt;=COUNTA(champ),INDEX(champ,SMALL(IF(champ&lt;&gt;"",ROW(INDIRECT("1:"&amp;ROWS(champ)))),ROWS($1:598))),"")</f>
        <v/>
      </c>
      <c r="G599" s="10" t="str">
        <f t="shared" ca="1" si="38"/>
        <v/>
      </c>
    </row>
    <row r="600" spans="1:7" x14ac:dyDescent="0.2">
      <c r="A600" s="6">
        <v>599</v>
      </c>
      <c r="B600" s="7"/>
      <c r="C600" s="7"/>
      <c r="D600" s="7"/>
      <c r="E600" s="7" t="str">
        <f t="shared" si="37"/>
        <v/>
      </c>
      <c r="F600" s="10" t="str">
        <f t="array" aca="1" ref="F600" ca="1">IF(ROWS($1:599)&lt;=COUNTA(champ),INDEX(champ,SMALL(IF(champ&lt;&gt;"",ROW(INDIRECT("1:"&amp;ROWS(champ)))),ROWS($1:599))),"")</f>
        <v/>
      </c>
      <c r="G600" s="10" t="str">
        <f t="shared" ca="1" si="38"/>
        <v/>
      </c>
    </row>
    <row r="601" spans="1:7" x14ac:dyDescent="0.2">
      <c r="A601" s="6">
        <v>600</v>
      </c>
      <c r="B601" s="7"/>
      <c r="C601" s="7"/>
      <c r="D601" s="7"/>
      <c r="E601" s="7" t="str">
        <f t="shared" si="37"/>
        <v/>
      </c>
      <c r="F601" s="10" t="str">
        <f t="array" aca="1" ref="F601" ca="1">IF(ROWS($1:600)&lt;=COUNTA(champ),INDEX(champ,SMALL(IF(champ&lt;&gt;"",ROW(INDIRECT("1:"&amp;ROWS(champ)))),ROWS($1:600))),"")</f>
        <v/>
      </c>
      <c r="G601" s="10" t="str">
        <f t="shared" ca="1" si="38"/>
        <v/>
      </c>
    </row>
    <row r="602" spans="1:7" x14ac:dyDescent="0.2">
      <c r="A602" s="6">
        <v>601</v>
      </c>
      <c r="B602" s="7"/>
      <c r="C602" s="7"/>
      <c r="D602" s="7"/>
      <c r="E602" s="7" t="str">
        <f t="shared" si="37"/>
        <v/>
      </c>
      <c r="F602" s="10" t="str">
        <f t="array" aca="1" ref="F602" ca="1">IF(ROWS($1:601)&lt;=COUNTA(champ),INDEX(champ,SMALL(IF(champ&lt;&gt;"",ROW(INDIRECT("1:"&amp;ROWS(champ)))),ROWS($1:601))),"")</f>
        <v/>
      </c>
      <c r="G602" s="10" t="str">
        <f t="shared" ca="1" si="38"/>
        <v/>
      </c>
    </row>
    <row r="603" spans="1:7" x14ac:dyDescent="0.2">
      <c r="A603" s="6">
        <v>602</v>
      </c>
      <c r="B603" s="7"/>
      <c r="C603" s="7"/>
      <c r="D603" s="7"/>
      <c r="E603" s="7" t="str">
        <f t="shared" si="37"/>
        <v/>
      </c>
      <c r="F603" s="10" t="str">
        <f t="array" aca="1" ref="F603" ca="1">IF(ROWS($1:602)&lt;=COUNTA(champ),INDEX(champ,SMALL(IF(champ&lt;&gt;"",ROW(INDIRECT("1:"&amp;ROWS(champ)))),ROWS($1:602))),"")</f>
        <v/>
      </c>
      <c r="G603" s="10" t="str">
        <f t="shared" ca="1" si="38"/>
        <v/>
      </c>
    </row>
    <row r="604" spans="1:7" x14ac:dyDescent="0.2">
      <c r="A604" s="6">
        <v>603</v>
      </c>
      <c r="B604" s="7"/>
      <c r="C604" s="7"/>
      <c r="D604" s="7"/>
      <c r="E604" s="7" t="str">
        <f t="shared" si="37"/>
        <v/>
      </c>
      <c r="F604" s="10" t="str">
        <f t="array" aca="1" ref="F604" ca="1">IF(ROWS($1:603)&lt;=COUNTA(champ),INDEX(champ,SMALL(IF(champ&lt;&gt;"",ROW(INDIRECT("1:"&amp;ROWS(champ)))),ROWS($1:603))),"")</f>
        <v/>
      </c>
      <c r="G604" s="10" t="str">
        <f t="shared" ca="1" si="38"/>
        <v/>
      </c>
    </row>
    <row r="605" spans="1:7" x14ac:dyDescent="0.2">
      <c r="A605" s="6">
        <v>604</v>
      </c>
      <c r="B605" s="7"/>
      <c r="C605" s="7"/>
      <c r="D605" s="7"/>
      <c r="E605" s="7" t="str">
        <f t="shared" si="37"/>
        <v/>
      </c>
      <c r="F605" s="10" t="str">
        <f t="array" aca="1" ref="F605" ca="1">IF(ROWS($1:604)&lt;=COUNTA(champ),INDEX(champ,SMALL(IF(champ&lt;&gt;"",ROW(INDIRECT("1:"&amp;ROWS(champ)))),ROWS($1:604))),"")</f>
        <v/>
      </c>
      <c r="G605" s="10" t="str">
        <f t="shared" ca="1" si="38"/>
        <v/>
      </c>
    </row>
    <row r="606" spans="1:7" x14ac:dyDescent="0.2">
      <c r="A606" s="6">
        <v>605</v>
      </c>
      <c r="B606" s="7"/>
      <c r="C606" s="7"/>
      <c r="D606" s="7"/>
      <c r="E606" s="7" t="str">
        <f t="shared" si="37"/>
        <v/>
      </c>
      <c r="F606" s="10" t="str">
        <f t="array" aca="1" ref="F606" ca="1">IF(ROWS($1:605)&lt;=COUNTA(champ),INDEX(champ,SMALL(IF(champ&lt;&gt;"",ROW(INDIRECT("1:"&amp;ROWS(champ)))),ROWS($1:605))),"")</f>
        <v/>
      </c>
      <c r="G606" s="10" t="str">
        <f t="shared" ca="1" si="38"/>
        <v/>
      </c>
    </row>
    <row r="607" spans="1:7" x14ac:dyDescent="0.2">
      <c r="A607" s="6">
        <v>606</v>
      </c>
      <c r="B607" s="7"/>
      <c r="C607" s="7"/>
      <c r="D607" s="7"/>
      <c r="E607" s="7" t="str">
        <f t="shared" si="37"/>
        <v/>
      </c>
      <c r="F607" s="10" t="str">
        <f t="array" aca="1" ref="F607" ca="1">IF(ROWS($1:606)&lt;=COUNTA(champ),INDEX(champ,SMALL(IF(champ&lt;&gt;"",ROW(INDIRECT("1:"&amp;ROWS(champ)))),ROWS($1:606))),"")</f>
        <v/>
      </c>
      <c r="G607" s="10" t="str">
        <f t="shared" ca="1" si="38"/>
        <v/>
      </c>
    </row>
    <row r="608" spans="1:7" x14ac:dyDescent="0.2">
      <c r="A608" s="6">
        <v>607</v>
      </c>
      <c r="B608" s="7"/>
      <c r="C608" s="7"/>
      <c r="D608" s="7"/>
      <c r="E608" s="7" t="str">
        <f t="shared" si="37"/>
        <v/>
      </c>
      <c r="F608" s="10" t="str">
        <f t="array" aca="1" ref="F608" ca="1">IF(ROWS($1:607)&lt;=COUNTA(champ),INDEX(champ,SMALL(IF(champ&lt;&gt;"",ROW(INDIRECT("1:"&amp;ROWS(champ)))),ROWS($1:607))),"")</f>
        <v/>
      </c>
      <c r="G608" s="10" t="str">
        <f t="shared" ca="1" si="38"/>
        <v/>
      </c>
    </row>
    <row r="609" spans="1:7" x14ac:dyDescent="0.2">
      <c r="A609" s="6">
        <v>608</v>
      </c>
      <c r="B609" s="7"/>
      <c r="C609" s="7"/>
      <c r="D609" s="7"/>
      <c r="E609" s="7" t="str">
        <f t="shared" si="37"/>
        <v/>
      </c>
      <c r="F609" s="10" t="str">
        <f t="array" aca="1" ref="F609" ca="1">IF(ROWS($1:608)&lt;=COUNTA(champ),INDEX(champ,SMALL(IF(champ&lt;&gt;"",ROW(INDIRECT("1:"&amp;ROWS(champ)))),ROWS($1:608))),"")</f>
        <v/>
      </c>
      <c r="G609" s="10" t="str">
        <f t="shared" ca="1" si="38"/>
        <v/>
      </c>
    </row>
    <row r="610" spans="1:7" x14ac:dyDescent="0.2">
      <c r="A610" s="6">
        <v>609</v>
      </c>
      <c r="B610" s="7"/>
      <c r="C610" s="7"/>
      <c r="D610" s="7"/>
      <c r="E610" s="7" t="str">
        <f t="shared" si="37"/>
        <v/>
      </c>
      <c r="F610" s="10" t="str">
        <f t="array" aca="1" ref="F610" ca="1">IF(ROWS($1:609)&lt;=COUNTA(champ),INDEX(champ,SMALL(IF(champ&lt;&gt;"",ROW(INDIRECT("1:"&amp;ROWS(champ)))),ROWS($1:609))),"")</f>
        <v/>
      </c>
      <c r="G610" s="10" t="str">
        <f t="shared" ca="1" si="38"/>
        <v/>
      </c>
    </row>
    <row r="611" spans="1:7" x14ac:dyDescent="0.2">
      <c r="A611" s="6">
        <v>610</v>
      </c>
      <c r="B611" s="7"/>
      <c r="C611" s="7"/>
      <c r="D611" s="7"/>
      <c r="E611" s="7" t="str">
        <f t="shared" si="37"/>
        <v/>
      </c>
      <c r="F611" s="10" t="str">
        <f t="array" aca="1" ref="F611" ca="1">IF(ROWS($1:610)&lt;=COUNTA(champ),INDEX(champ,SMALL(IF(champ&lt;&gt;"",ROW(INDIRECT("1:"&amp;ROWS(champ)))),ROWS($1:610))),"")</f>
        <v/>
      </c>
      <c r="G611" s="10" t="str">
        <f t="shared" ca="1" si="38"/>
        <v/>
      </c>
    </row>
    <row r="612" spans="1:7" x14ac:dyDescent="0.2">
      <c r="A612" s="6">
        <v>611</v>
      </c>
      <c r="B612" s="7"/>
      <c r="C612" s="7"/>
      <c r="D612" s="7"/>
      <c r="E612" s="7" t="str">
        <f t="shared" si="37"/>
        <v/>
      </c>
      <c r="F612" s="10" t="str">
        <f t="array" aca="1" ref="F612" ca="1">IF(ROWS($1:611)&lt;=COUNTA(champ),INDEX(champ,SMALL(IF(champ&lt;&gt;"",ROW(INDIRECT("1:"&amp;ROWS(champ)))),ROWS($1:611))),"")</f>
        <v/>
      </c>
      <c r="G612" s="10" t="str">
        <f t="shared" ca="1" si="38"/>
        <v/>
      </c>
    </row>
    <row r="613" spans="1:7" x14ac:dyDescent="0.2">
      <c r="A613" s="6">
        <v>612</v>
      </c>
      <c r="B613" s="7"/>
      <c r="C613" s="7"/>
      <c r="D613" s="7"/>
      <c r="E613" s="7" t="str">
        <f t="shared" si="37"/>
        <v/>
      </c>
      <c r="F613" s="10" t="str">
        <f t="array" aca="1" ref="F613" ca="1">IF(ROWS($1:612)&lt;=COUNTA(champ),INDEX(champ,SMALL(IF(champ&lt;&gt;"",ROW(INDIRECT("1:"&amp;ROWS(champ)))),ROWS($1:612))),"")</f>
        <v/>
      </c>
      <c r="G613" s="10" t="str">
        <f t="shared" ca="1" si="38"/>
        <v/>
      </c>
    </row>
    <row r="614" spans="1:7" x14ac:dyDescent="0.2">
      <c r="A614" s="6">
        <v>613</v>
      </c>
      <c r="B614" s="7"/>
      <c r="C614" s="7"/>
      <c r="D614" s="7"/>
      <c r="E614" s="7" t="str">
        <f t="shared" si="37"/>
        <v/>
      </c>
      <c r="F614" s="10" t="str">
        <f t="array" aca="1" ref="F614" ca="1">IF(ROWS($1:613)&lt;=COUNTA(champ),INDEX(champ,SMALL(IF(champ&lt;&gt;"",ROW(INDIRECT("1:"&amp;ROWS(champ)))),ROWS($1:613))),"")</f>
        <v/>
      </c>
      <c r="G614" s="10" t="str">
        <f t="shared" ca="1" si="38"/>
        <v/>
      </c>
    </row>
    <row r="615" spans="1:7" x14ac:dyDescent="0.2">
      <c r="A615" s="6">
        <v>614</v>
      </c>
      <c r="B615" s="7"/>
      <c r="C615" s="7"/>
      <c r="D615" s="7"/>
      <c r="E615" s="7" t="str">
        <f t="shared" si="37"/>
        <v/>
      </c>
      <c r="F615" s="10" t="str">
        <f t="array" aca="1" ref="F615" ca="1">IF(ROWS($1:614)&lt;=COUNTA(champ),INDEX(champ,SMALL(IF(champ&lt;&gt;"",ROW(INDIRECT("1:"&amp;ROWS(champ)))),ROWS($1:614))),"")</f>
        <v/>
      </c>
      <c r="G615" s="10" t="str">
        <f t="shared" ca="1" si="38"/>
        <v/>
      </c>
    </row>
    <row r="616" spans="1:7" x14ac:dyDescent="0.2">
      <c r="A616" s="6">
        <v>615</v>
      </c>
      <c r="B616" s="7"/>
      <c r="C616" s="7"/>
      <c r="D616" s="7"/>
      <c r="E616" s="7" t="str">
        <f t="shared" si="37"/>
        <v/>
      </c>
      <c r="F616" s="10" t="str">
        <f t="array" aca="1" ref="F616" ca="1">IF(ROWS($1:615)&lt;=COUNTA(champ),INDEX(champ,SMALL(IF(champ&lt;&gt;"",ROW(INDIRECT("1:"&amp;ROWS(champ)))),ROWS($1:615))),"")</f>
        <v/>
      </c>
      <c r="G616" s="10" t="str">
        <f t="shared" ca="1" si="38"/>
        <v/>
      </c>
    </row>
    <row r="617" spans="1:7" x14ac:dyDescent="0.2">
      <c r="A617" s="6">
        <v>616</v>
      </c>
      <c r="B617" s="7"/>
      <c r="C617" s="7"/>
      <c r="D617" s="7"/>
      <c r="E617" s="7" t="str">
        <f t="shared" si="37"/>
        <v/>
      </c>
      <c r="F617" s="10" t="str">
        <f t="array" aca="1" ref="F617" ca="1">IF(ROWS($1:616)&lt;=COUNTA(champ),INDEX(champ,SMALL(IF(champ&lt;&gt;"",ROW(INDIRECT("1:"&amp;ROWS(champ)))),ROWS($1:616))),"")</f>
        <v/>
      </c>
      <c r="G617" s="10" t="str">
        <f t="shared" ca="1" si="38"/>
        <v/>
      </c>
    </row>
    <row r="618" spans="1:7" x14ac:dyDescent="0.2">
      <c r="A618" s="6">
        <v>617</v>
      </c>
      <c r="B618" s="7"/>
      <c r="C618" s="7"/>
      <c r="D618" s="7"/>
      <c r="E618" s="7" t="str">
        <f t="shared" si="37"/>
        <v/>
      </c>
      <c r="F618" s="10" t="str">
        <f t="array" aca="1" ref="F618" ca="1">IF(ROWS($1:617)&lt;=COUNTA(champ),INDEX(champ,SMALL(IF(champ&lt;&gt;"",ROW(INDIRECT("1:"&amp;ROWS(champ)))),ROWS($1:617))),"")</f>
        <v/>
      </c>
      <c r="G618" s="10" t="str">
        <f t="shared" ca="1" si="38"/>
        <v/>
      </c>
    </row>
    <row r="619" spans="1:7" x14ac:dyDescent="0.2">
      <c r="A619" s="6">
        <v>618</v>
      </c>
      <c r="B619" s="7"/>
      <c r="C619" s="7"/>
      <c r="D619" s="7"/>
      <c r="E619" s="7" t="str">
        <f t="shared" si="37"/>
        <v/>
      </c>
      <c r="F619" s="10" t="str">
        <f t="array" aca="1" ref="F619" ca="1">IF(ROWS($1:618)&lt;=COUNTA(champ),INDEX(champ,SMALL(IF(champ&lt;&gt;"",ROW(INDIRECT("1:"&amp;ROWS(champ)))),ROWS($1:618))),"")</f>
        <v/>
      </c>
      <c r="G619" s="10" t="str">
        <f t="shared" ca="1" si="38"/>
        <v/>
      </c>
    </row>
    <row r="620" spans="1:7" x14ac:dyDescent="0.2">
      <c r="A620" s="6">
        <v>619</v>
      </c>
      <c r="B620" s="7"/>
      <c r="C620" s="7"/>
      <c r="D620" s="7"/>
      <c r="E620" s="7" t="str">
        <f t="shared" si="37"/>
        <v/>
      </c>
      <c r="F620" s="10" t="str">
        <f t="array" aca="1" ref="F620" ca="1">IF(ROWS($1:619)&lt;=COUNTA(champ),INDEX(champ,SMALL(IF(champ&lt;&gt;"",ROW(INDIRECT("1:"&amp;ROWS(champ)))),ROWS($1:619))),"")</f>
        <v/>
      </c>
      <c r="G620" s="10" t="str">
        <f t="shared" ca="1" si="38"/>
        <v/>
      </c>
    </row>
    <row r="621" spans="1:7" x14ac:dyDescent="0.2">
      <c r="A621" s="6">
        <v>620</v>
      </c>
      <c r="B621" s="7"/>
      <c r="C621" s="7"/>
      <c r="D621" s="7"/>
      <c r="E621" s="7" t="str">
        <f t="shared" si="37"/>
        <v/>
      </c>
      <c r="F621" s="10" t="str">
        <f t="array" aca="1" ref="F621" ca="1">IF(ROWS($1:620)&lt;=COUNTA(champ),INDEX(champ,SMALL(IF(champ&lt;&gt;"",ROW(INDIRECT("1:"&amp;ROWS(champ)))),ROWS($1:620))),"")</f>
        <v/>
      </c>
      <c r="G621" s="10" t="str">
        <f t="shared" ca="1" si="38"/>
        <v/>
      </c>
    </row>
    <row r="622" spans="1:7" x14ac:dyDescent="0.2">
      <c r="A622" s="6">
        <v>621</v>
      </c>
      <c r="B622" s="7"/>
      <c r="C622" s="7"/>
      <c r="D622" s="7"/>
      <c r="E622" s="7" t="str">
        <f t="shared" si="37"/>
        <v/>
      </c>
      <c r="F622" s="10" t="str">
        <f t="array" aca="1" ref="F622" ca="1">IF(ROWS($1:621)&lt;=COUNTA(champ),INDEX(champ,SMALL(IF(champ&lt;&gt;"",ROW(INDIRECT("1:"&amp;ROWS(champ)))),ROWS($1:621))),"")</f>
        <v/>
      </c>
      <c r="G622" s="10" t="str">
        <f t="shared" ca="1" si="38"/>
        <v/>
      </c>
    </row>
    <row r="623" spans="1:7" x14ac:dyDescent="0.2">
      <c r="A623" s="6">
        <v>622</v>
      </c>
      <c r="B623" s="7"/>
      <c r="C623" s="7"/>
      <c r="D623" s="7"/>
      <c r="E623" s="7" t="str">
        <f t="shared" si="37"/>
        <v/>
      </c>
      <c r="F623" s="10" t="str">
        <f t="array" aca="1" ref="F623" ca="1">IF(ROWS($1:622)&lt;=COUNTA(champ),INDEX(champ,SMALL(IF(champ&lt;&gt;"",ROW(INDIRECT("1:"&amp;ROWS(champ)))),ROWS($1:622))),"")</f>
        <v/>
      </c>
      <c r="G623" s="10" t="str">
        <f t="shared" ca="1" si="38"/>
        <v/>
      </c>
    </row>
    <row r="624" spans="1:7" x14ac:dyDescent="0.2">
      <c r="A624" s="6">
        <v>623</v>
      </c>
      <c r="B624" s="7"/>
      <c r="C624" s="7"/>
      <c r="D624" s="7"/>
      <c r="E624" s="7" t="str">
        <f t="shared" si="37"/>
        <v/>
      </c>
      <c r="F624" s="10" t="str">
        <f t="array" aca="1" ref="F624" ca="1">IF(ROWS($1:623)&lt;=COUNTA(champ),INDEX(champ,SMALL(IF(champ&lt;&gt;"",ROW(INDIRECT("1:"&amp;ROWS(champ)))),ROWS($1:623))),"")</f>
        <v/>
      </c>
      <c r="G624" s="10" t="str">
        <f t="shared" ca="1" si="38"/>
        <v/>
      </c>
    </row>
    <row r="625" spans="1:7" x14ac:dyDescent="0.2">
      <c r="A625" s="6">
        <v>624</v>
      </c>
      <c r="B625" s="7"/>
      <c r="C625" s="7"/>
      <c r="D625" s="7"/>
      <c r="E625" s="7" t="str">
        <f t="shared" si="37"/>
        <v/>
      </c>
      <c r="F625" s="10" t="str">
        <f t="array" aca="1" ref="F625" ca="1">IF(ROWS($1:624)&lt;=COUNTA(champ),INDEX(champ,SMALL(IF(champ&lt;&gt;"",ROW(INDIRECT("1:"&amp;ROWS(champ)))),ROWS($1:624))),"")</f>
        <v/>
      </c>
      <c r="G625" s="10" t="str">
        <f t="shared" ca="1" si="38"/>
        <v/>
      </c>
    </row>
    <row r="626" spans="1:7" x14ac:dyDescent="0.2">
      <c r="A626" s="6">
        <v>625</v>
      </c>
      <c r="B626" s="7"/>
      <c r="C626" s="7"/>
      <c r="D626" s="7"/>
      <c r="E626" s="7" t="str">
        <f t="shared" si="37"/>
        <v/>
      </c>
      <c r="F626" s="10" t="str">
        <f t="array" aca="1" ref="F626" ca="1">IF(ROWS($1:625)&lt;=COUNTA(champ),INDEX(champ,SMALL(IF(champ&lt;&gt;"",ROW(INDIRECT("1:"&amp;ROWS(champ)))),ROWS($1:625))),"")</f>
        <v/>
      </c>
      <c r="G626" s="10" t="str">
        <f t="shared" ca="1" si="38"/>
        <v/>
      </c>
    </row>
    <row r="627" spans="1:7" x14ac:dyDescent="0.2">
      <c r="A627" s="6">
        <v>626</v>
      </c>
      <c r="B627" s="7"/>
      <c r="C627" s="7"/>
      <c r="D627" s="7"/>
      <c r="E627" s="7" t="str">
        <f t="shared" si="37"/>
        <v/>
      </c>
      <c r="F627" s="10" t="str">
        <f t="array" aca="1" ref="F627" ca="1">IF(ROWS($1:626)&lt;=COUNTA(champ),INDEX(champ,SMALL(IF(champ&lt;&gt;"",ROW(INDIRECT("1:"&amp;ROWS(champ)))),ROWS($1:626))),"")</f>
        <v/>
      </c>
      <c r="G627" s="10" t="str">
        <f t="shared" ca="1" si="38"/>
        <v/>
      </c>
    </row>
    <row r="628" spans="1:7" x14ac:dyDescent="0.2">
      <c r="A628" s="6">
        <v>627</v>
      </c>
      <c r="B628" s="7"/>
      <c r="C628" s="7"/>
      <c r="D628" s="7"/>
      <c r="E628" s="7" t="str">
        <f t="shared" si="37"/>
        <v/>
      </c>
      <c r="F628" s="10" t="str">
        <f t="array" aca="1" ref="F628" ca="1">IF(ROWS($1:627)&lt;=COUNTA(champ),INDEX(champ,SMALL(IF(champ&lt;&gt;"",ROW(INDIRECT("1:"&amp;ROWS(champ)))),ROWS($1:627))),"")</f>
        <v/>
      </c>
      <c r="G628" s="10" t="str">
        <f t="shared" ca="1" si="38"/>
        <v/>
      </c>
    </row>
    <row r="629" spans="1:7" x14ac:dyDescent="0.2">
      <c r="A629" s="6">
        <v>628</v>
      </c>
      <c r="B629" s="7"/>
      <c r="C629" s="7"/>
      <c r="D629" s="7"/>
      <c r="E629" s="7" t="str">
        <f t="shared" ref="E629:E692" si="39">IF(OR(D629=D628,D629=""),"",D629)</f>
        <v/>
      </c>
      <c r="F629" s="10" t="str">
        <f t="array" aca="1" ref="F629" ca="1">IF(ROWS($1:628)&lt;=COUNTA(champ),INDEX(champ,SMALL(IF(champ&lt;&gt;"",ROW(INDIRECT("1:"&amp;ROWS(champ)))),ROWS($1:628))),"")</f>
        <v/>
      </c>
      <c r="G629" s="10" t="str">
        <f t="shared" ref="G629:G692" ca="1" si="40">IF(ISERROR(F629)=FALSE,F629,"")</f>
        <v/>
      </c>
    </row>
    <row r="630" spans="1:7" x14ac:dyDescent="0.2">
      <c r="A630" s="6">
        <v>629</v>
      </c>
      <c r="B630" s="7"/>
      <c r="C630" s="7"/>
      <c r="D630" s="7"/>
      <c r="E630" s="7" t="str">
        <f t="shared" si="39"/>
        <v/>
      </c>
      <c r="F630" s="10" t="str">
        <f t="array" aca="1" ref="F630" ca="1">IF(ROWS($1:629)&lt;=COUNTA(champ),INDEX(champ,SMALL(IF(champ&lt;&gt;"",ROW(INDIRECT("1:"&amp;ROWS(champ)))),ROWS($1:629))),"")</f>
        <v/>
      </c>
      <c r="G630" s="10" t="str">
        <f t="shared" ca="1" si="40"/>
        <v/>
      </c>
    </row>
    <row r="631" spans="1:7" x14ac:dyDescent="0.2">
      <c r="A631" s="6">
        <v>630</v>
      </c>
      <c r="B631" s="7"/>
      <c r="C631" s="7"/>
      <c r="D631" s="7"/>
      <c r="E631" s="7" t="str">
        <f t="shared" si="39"/>
        <v/>
      </c>
      <c r="F631" s="10" t="str">
        <f t="array" aca="1" ref="F631" ca="1">IF(ROWS($1:630)&lt;=COUNTA(champ),INDEX(champ,SMALL(IF(champ&lt;&gt;"",ROW(INDIRECT("1:"&amp;ROWS(champ)))),ROWS($1:630))),"")</f>
        <v/>
      </c>
      <c r="G631" s="10" t="str">
        <f t="shared" ca="1" si="40"/>
        <v/>
      </c>
    </row>
    <row r="632" spans="1:7" x14ac:dyDescent="0.2">
      <c r="A632" s="6">
        <v>631</v>
      </c>
      <c r="B632" s="7"/>
      <c r="C632" s="7"/>
      <c r="D632" s="7"/>
      <c r="E632" s="7" t="str">
        <f t="shared" si="39"/>
        <v/>
      </c>
      <c r="F632" s="10" t="str">
        <f t="array" aca="1" ref="F632" ca="1">IF(ROWS($1:631)&lt;=COUNTA(champ),INDEX(champ,SMALL(IF(champ&lt;&gt;"",ROW(INDIRECT("1:"&amp;ROWS(champ)))),ROWS($1:631))),"")</f>
        <v/>
      </c>
      <c r="G632" s="10" t="str">
        <f t="shared" ca="1" si="40"/>
        <v/>
      </c>
    </row>
    <row r="633" spans="1:7" x14ac:dyDescent="0.2">
      <c r="A633" s="6">
        <v>632</v>
      </c>
      <c r="B633" s="7"/>
      <c r="C633" s="7"/>
      <c r="D633" s="7"/>
      <c r="E633" s="7" t="str">
        <f t="shared" si="39"/>
        <v/>
      </c>
      <c r="F633" s="10" t="str">
        <f t="array" aca="1" ref="F633" ca="1">IF(ROWS($1:632)&lt;=COUNTA(champ),INDEX(champ,SMALL(IF(champ&lt;&gt;"",ROW(INDIRECT("1:"&amp;ROWS(champ)))),ROWS($1:632))),"")</f>
        <v/>
      </c>
      <c r="G633" s="10" t="str">
        <f t="shared" ca="1" si="40"/>
        <v/>
      </c>
    </row>
    <row r="634" spans="1:7" x14ac:dyDescent="0.2">
      <c r="A634" s="6">
        <v>633</v>
      </c>
      <c r="B634" s="7"/>
      <c r="C634" s="7"/>
      <c r="D634" s="7"/>
      <c r="E634" s="7" t="str">
        <f t="shared" si="39"/>
        <v/>
      </c>
      <c r="F634" s="10" t="str">
        <f t="array" aca="1" ref="F634" ca="1">IF(ROWS($1:633)&lt;=COUNTA(champ),INDEX(champ,SMALL(IF(champ&lt;&gt;"",ROW(INDIRECT("1:"&amp;ROWS(champ)))),ROWS($1:633))),"")</f>
        <v/>
      </c>
      <c r="G634" s="10" t="str">
        <f t="shared" ca="1" si="40"/>
        <v/>
      </c>
    </row>
    <row r="635" spans="1:7" x14ac:dyDescent="0.2">
      <c r="A635" s="6">
        <v>634</v>
      </c>
      <c r="B635" s="7"/>
      <c r="C635" s="7"/>
      <c r="D635" s="7"/>
      <c r="E635" s="7" t="str">
        <f t="shared" si="39"/>
        <v/>
      </c>
      <c r="F635" s="10" t="str">
        <f t="array" aca="1" ref="F635" ca="1">IF(ROWS($1:634)&lt;=COUNTA(champ),INDEX(champ,SMALL(IF(champ&lt;&gt;"",ROW(INDIRECT("1:"&amp;ROWS(champ)))),ROWS($1:634))),"")</f>
        <v/>
      </c>
      <c r="G635" s="10" t="str">
        <f t="shared" ca="1" si="40"/>
        <v/>
      </c>
    </row>
    <row r="636" spans="1:7" x14ac:dyDescent="0.2">
      <c r="A636" s="6">
        <v>635</v>
      </c>
      <c r="B636" s="7"/>
      <c r="C636" s="7"/>
      <c r="D636" s="7"/>
      <c r="E636" s="7" t="str">
        <f t="shared" si="39"/>
        <v/>
      </c>
      <c r="F636" s="10" t="str">
        <f t="array" aca="1" ref="F636" ca="1">IF(ROWS($1:635)&lt;=COUNTA(champ),INDEX(champ,SMALL(IF(champ&lt;&gt;"",ROW(INDIRECT("1:"&amp;ROWS(champ)))),ROWS($1:635))),"")</f>
        <v/>
      </c>
      <c r="G636" s="10" t="str">
        <f t="shared" ca="1" si="40"/>
        <v/>
      </c>
    </row>
    <row r="637" spans="1:7" x14ac:dyDescent="0.2">
      <c r="A637" s="6">
        <v>636</v>
      </c>
      <c r="B637" s="7"/>
      <c r="C637" s="7"/>
      <c r="D637" s="7"/>
      <c r="E637" s="7" t="str">
        <f t="shared" si="39"/>
        <v/>
      </c>
      <c r="F637" s="10" t="str">
        <f t="array" aca="1" ref="F637" ca="1">IF(ROWS($1:636)&lt;=COUNTA(champ),INDEX(champ,SMALL(IF(champ&lt;&gt;"",ROW(INDIRECT("1:"&amp;ROWS(champ)))),ROWS($1:636))),"")</f>
        <v/>
      </c>
      <c r="G637" s="10" t="str">
        <f t="shared" ca="1" si="40"/>
        <v/>
      </c>
    </row>
    <row r="638" spans="1:7" x14ac:dyDescent="0.2">
      <c r="A638" s="6">
        <v>637</v>
      </c>
      <c r="B638" s="7"/>
      <c r="C638" s="7"/>
      <c r="D638" s="7"/>
      <c r="E638" s="7" t="str">
        <f t="shared" si="39"/>
        <v/>
      </c>
      <c r="F638" s="10" t="str">
        <f t="array" aca="1" ref="F638" ca="1">IF(ROWS($1:637)&lt;=COUNTA(champ),INDEX(champ,SMALL(IF(champ&lt;&gt;"",ROW(INDIRECT("1:"&amp;ROWS(champ)))),ROWS($1:637))),"")</f>
        <v/>
      </c>
      <c r="G638" s="10" t="str">
        <f t="shared" ca="1" si="40"/>
        <v/>
      </c>
    </row>
    <row r="639" spans="1:7" x14ac:dyDescent="0.2">
      <c r="A639" s="6">
        <v>638</v>
      </c>
      <c r="B639" s="7"/>
      <c r="C639" s="7"/>
      <c r="D639" s="7"/>
      <c r="E639" s="7" t="str">
        <f t="shared" si="39"/>
        <v/>
      </c>
      <c r="F639" s="10" t="str">
        <f t="array" aca="1" ref="F639" ca="1">IF(ROWS($1:638)&lt;=COUNTA(champ),INDEX(champ,SMALL(IF(champ&lt;&gt;"",ROW(INDIRECT("1:"&amp;ROWS(champ)))),ROWS($1:638))),"")</f>
        <v/>
      </c>
      <c r="G639" s="10" t="str">
        <f t="shared" ca="1" si="40"/>
        <v/>
      </c>
    </row>
    <row r="640" spans="1:7" x14ac:dyDescent="0.2">
      <c r="A640" s="6">
        <v>639</v>
      </c>
      <c r="B640" s="7"/>
      <c r="C640" s="7"/>
      <c r="D640" s="7"/>
      <c r="E640" s="7" t="str">
        <f t="shared" si="39"/>
        <v/>
      </c>
      <c r="F640" s="10" t="str">
        <f t="array" aca="1" ref="F640" ca="1">IF(ROWS($1:639)&lt;=COUNTA(champ),INDEX(champ,SMALL(IF(champ&lt;&gt;"",ROW(INDIRECT("1:"&amp;ROWS(champ)))),ROWS($1:639))),"")</f>
        <v/>
      </c>
      <c r="G640" s="10" t="str">
        <f t="shared" ca="1" si="40"/>
        <v/>
      </c>
    </row>
    <row r="641" spans="1:7" x14ac:dyDescent="0.2">
      <c r="A641" s="6">
        <v>640</v>
      </c>
      <c r="B641" s="7"/>
      <c r="C641" s="7"/>
      <c r="D641" s="7"/>
      <c r="E641" s="7" t="str">
        <f t="shared" si="39"/>
        <v/>
      </c>
      <c r="F641" s="10" t="str">
        <f t="array" aca="1" ref="F641" ca="1">IF(ROWS($1:640)&lt;=COUNTA(champ),INDEX(champ,SMALL(IF(champ&lt;&gt;"",ROW(INDIRECT("1:"&amp;ROWS(champ)))),ROWS($1:640))),"")</f>
        <v/>
      </c>
      <c r="G641" s="10" t="str">
        <f t="shared" ca="1" si="40"/>
        <v/>
      </c>
    </row>
    <row r="642" spans="1:7" x14ac:dyDescent="0.2">
      <c r="A642" s="6">
        <v>641</v>
      </c>
      <c r="B642" s="7"/>
      <c r="C642" s="7"/>
      <c r="D642" s="7"/>
      <c r="E642" s="7" t="str">
        <f t="shared" si="39"/>
        <v/>
      </c>
      <c r="F642" s="10" t="str">
        <f t="array" aca="1" ref="F642" ca="1">IF(ROWS($1:641)&lt;=COUNTA(champ),INDEX(champ,SMALL(IF(champ&lt;&gt;"",ROW(INDIRECT("1:"&amp;ROWS(champ)))),ROWS($1:641))),"")</f>
        <v/>
      </c>
      <c r="G642" s="10" t="str">
        <f t="shared" ca="1" si="40"/>
        <v/>
      </c>
    </row>
    <row r="643" spans="1:7" x14ac:dyDescent="0.2">
      <c r="A643" s="6">
        <v>642</v>
      </c>
      <c r="B643" s="7"/>
      <c r="C643" s="7"/>
      <c r="D643" s="7"/>
      <c r="E643" s="7" t="str">
        <f t="shared" si="39"/>
        <v/>
      </c>
      <c r="F643" s="10" t="str">
        <f t="array" aca="1" ref="F643" ca="1">IF(ROWS($1:642)&lt;=COUNTA(champ),INDEX(champ,SMALL(IF(champ&lt;&gt;"",ROW(INDIRECT("1:"&amp;ROWS(champ)))),ROWS($1:642))),"")</f>
        <v/>
      </c>
      <c r="G643" s="10" t="str">
        <f t="shared" ca="1" si="40"/>
        <v/>
      </c>
    </row>
    <row r="644" spans="1:7" x14ac:dyDescent="0.2">
      <c r="A644" s="6">
        <v>643</v>
      </c>
      <c r="B644" s="7"/>
      <c r="C644" s="7"/>
      <c r="D644" s="7"/>
      <c r="E644" s="7" t="str">
        <f t="shared" si="39"/>
        <v/>
      </c>
      <c r="F644" s="10" t="str">
        <f t="array" aca="1" ref="F644" ca="1">IF(ROWS($1:643)&lt;=COUNTA(champ),INDEX(champ,SMALL(IF(champ&lt;&gt;"",ROW(INDIRECT("1:"&amp;ROWS(champ)))),ROWS($1:643))),"")</f>
        <v/>
      </c>
      <c r="G644" s="10" t="str">
        <f t="shared" ca="1" si="40"/>
        <v/>
      </c>
    </row>
    <row r="645" spans="1:7" x14ac:dyDescent="0.2">
      <c r="A645" s="6">
        <v>644</v>
      </c>
      <c r="B645" s="7"/>
      <c r="C645" s="7"/>
      <c r="D645" s="7"/>
      <c r="E645" s="7" t="str">
        <f t="shared" si="39"/>
        <v/>
      </c>
      <c r="F645" s="10" t="str">
        <f t="array" aca="1" ref="F645" ca="1">IF(ROWS($1:644)&lt;=COUNTA(champ),INDEX(champ,SMALL(IF(champ&lt;&gt;"",ROW(INDIRECT("1:"&amp;ROWS(champ)))),ROWS($1:644))),"")</f>
        <v/>
      </c>
      <c r="G645" s="10" t="str">
        <f t="shared" ca="1" si="40"/>
        <v/>
      </c>
    </row>
    <row r="646" spans="1:7" x14ac:dyDescent="0.2">
      <c r="A646" s="6">
        <v>645</v>
      </c>
      <c r="B646" s="7"/>
      <c r="C646" s="7"/>
      <c r="D646" s="7"/>
      <c r="E646" s="7" t="str">
        <f t="shared" si="39"/>
        <v/>
      </c>
      <c r="F646" s="10" t="str">
        <f t="array" aca="1" ref="F646" ca="1">IF(ROWS($1:645)&lt;=COUNTA(champ),INDEX(champ,SMALL(IF(champ&lt;&gt;"",ROW(INDIRECT("1:"&amp;ROWS(champ)))),ROWS($1:645))),"")</f>
        <v/>
      </c>
      <c r="G646" s="10" t="str">
        <f t="shared" ca="1" si="40"/>
        <v/>
      </c>
    </row>
    <row r="647" spans="1:7" x14ac:dyDescent="0.2">
      <c r="A647" s="6">
        <v>646</v>
      </c>
      <c r="B647" s="7"/>
      <c r="C647" s="7"/>
      <c r="D647" s="7"/>
      <c r="E647" s="7" t="str">
        <f t="shared" si="39"/>
        <v/>
      </c>
      <c r="F647" s="10" t="str">
        <f t="array" aca="1" ref="F647" ca="1">IF(ROWS($1:646)&lt;=COUNTA(champ),INDEX(champ,SMALL(IF(champ&lt;&gt;"",ROW(INDIRECT("1:"&amp;ROWS(champ)))),ROWS($1:646))),"")</f>
        <v/>
      </c>
      <c r="G647" s="10" t="str">
        <f t="shared" ca="1" si="40"/>
        <v/>
      </c>
    </row>
    <row r="648" spans="1:7" x14ac:dyDescent="0.2">
      <c r="A648" s="6">
        <v>647</v>
      </c>
      <c r="B648" s="7"/>
      <c r="C648" s="7"/>
      <c r="D648" s="7"/>
      <c r="E648" s="7" t="str">
        <f t="shared" si="39"/>
        <v/>
      </c>
      <c r="F648" s="10" t="str">
        <f t="array" aca="1" ref="F648" ca="1">IF(ROWS($1:647)&lt;=COUNTA(champ),INDEX(champ,SMALL(IF(champ&lt;&gt;"",ROW(INDIRECT("1:"&amp;ROWS(champ)))),ROWS($1:647))),"")</f>
        <v/>
      </c>
      <c r="G648" s="10" t="str">
        <f t="shared" ca="1" si="40"/>
        <v/>
      </c>
    </row>
    <row r="649" spans="1:7" x14ac:dyDescent="0.2">
      <c r="A649" s="6">
        <v>648</v>
      </c>
      <c r="B649" s="7"/>
      <c r="C649" s="7"/>
      <c r="D649" s="7"/>
      <c r="E649" s="7" t="str">
        <f t="shared" si="39"/>
        <v/>
      </c>
      <c r="F649" s="10" t="str">
        <f t="array" aca="1" ref="F649" ca="1">IF(ROWS($1:648)&lt;=COUNTA(champ),INDEX(champ,SMALL(IF(champ&lt;&gt;"",ROW(INDIRECT("1:"&amp;ROWS(champ)))),ROWS($1:648))),"")</f>
        <v/>
      </c>
      <c r="G649" s="10" t="str">
        <f t="shared" ca="1" si="40"/>
        <v/>
      </c>
    </row>
    <row r="650" spans="1:7" x14ac:dyDescent="0.2">
      <c r="A650" s="6">
        <v>649</v>
      </c>
      <c r="B650" s="7"/>
      <c r="C650" s="7"/>
      <c r="D650" s="7"/>
      <c r="E650" s="7" t="str">
        <f t="shared" si="39"/>
        <v/>
      </c>
      <c r="F650" s="10" t="str">
        <f t="array" aca="1" ref="F650" ca="1">IF(ROWS($1:649)&lt;=COUNTA(champ),INDEX(champ,SMALL(IF(champ&lt;&gt;"",ROW(INDIRECT("1:"&amp;ROWS(champ)))),ROWS($1:649))),"")</f>
        <v/>
      </c>
      <c r="G650" s="10" t="str">
        <f t="shared" ca="1" si="40"/>
        <v/>
      </c>
    </row>
    <row r="651" spans="1:7" x14ac:dyDescent="0.2">
      <c r="A651" s="6">
        <v>650</v>
      </c>
      <c r="B651" s="7"/>
      <c r="C651" s="7"/>
      <c r="D651" s="7"/>
      <c r="E651" s="7" t="str">
        <f t="shared" si="39"/>
        <v/>
      </c>
      <c r="F651" s="10" t="str">
        <f t="array" aca="1" ref="F651" ca="1">IF(ROWS($1:650)&lt;=COUNTA(champ),INDEX(champ,SMALL(IF(champ&lt;&gt;"",ROW(INDIRECT("1:"&amp;ROWS(champ)))),ROWS($1:650))),"")</f>
        <v/>
      </c>
      <c r="G651" s="10" t="str">
        <f t="shared" ca="1" si="40"/>
        <v/>
      </c>
    </row>
    <row r="652" spans="1:7" x14ac:dyDescent="0.2">
      <c r="A652" s="6">
        <v>651</v>
      </c>
      <c r="B652" s="7"/>
      <c r="C652" s="7"/>
      <c r="D652" s="7"/>
      <c r="E652" s="7" t="str">
        <f t="shared" si="39"/>
        <v/>
      </c>
      <c r="F652" s="10" t="str">
        <f t="array" aca="1" ref="F652" ca="1">IF(ROWS($1:651)&lt;=COUNTA(champ),INDEX(champ,SMALL(IF(champ&lt;&gt;"",ROW(INDIRECT("1:"&amp;ROWS(champ)))),ROWS($1:651))),"")</f>
        <v/>
      </c>
      <c r="G652" s="10" t="str">
        <f t="shared" ca="1" si="40"/>
        <v/>
      </c>
    </row>
    <row r="653" spans="1:7" x14ac:dyDescent="0.2">
      <c r="A653" s="6">
        <v>652</v>
      </c>
      <c r="B653" s="7"/>
      <c r="C653" s="7"/>
      <c r="D653" s="7"/>
      <c r="E653" s="7" t="str">
        <f t="shared" si="39"/>
        <v/>
      </c>
      <c r="F653" s="10" t="str">
        <f t="array" aca="1" ref="F653" ca="1">IF(ROWS($1:652)&lt;=COUNTA(champ),INDEX(champ,SMALL(IF(champ&lt;&gt;"",ROW(INDIRECT("1:"&amp;ROWS(champ)))),ROWS($1:652))),"")</f>
        <v/>
      </c>
      <c r="G653" s="10" t="str">
        <f t="shared" ca="1" si="40"/>
        <v/>
      </c>
    </row>
    <row r="654" spans="1:7" x14ac:dyDescent="0.2">
      <c r="A654" s="6">
        <v>653</v>
      </c>
      <c r="B654" s="7"/>
      <c r="C654" s="7"/>
      <c r="D654" s="7"/>
      <c r="E654" s="7" t="str">
        <f t="shared" si="39"/>
        <v/>
      </c>
      <c r="F654" s="10" t="str">
        <f t="array" aca="1" ref="F654" ca="1">IF(ROWS($1:653)&lt;=COUNTA(champ),INDEX(champ,SMALL(IF(champ&lt;&gt;"",ROW(INDIRECT("1:"&amp;ROWS(champ)))),ROWS($1:653))),"")</f>
        <v/>
      </c>
      <c r="G654" s="10" t="str">
        <f t="shared" ca="1" si="40"/>
        <v/>
      </c>
    </row>
    <row r="655" spans="1:7" x14ac:dyDescent="0.2">
      <c r="A655" s="6">
        <v>654</v>
      </c>
      <c r="B655" s="7"/>
      <c r="C655" s="7"/>
      <c r="D655" s="7"/>
      <c r="E655" s="7" t="str">
        <f t="shared" si="39"/>
        <v/>
      </c>
      <c r="F655" s="10" t="str">
        <f t="array" aca="1" ref="F655" ca="1">IF(ROWS($1:654)&lt;=COUNTA(champ),INDEX(champ,SMALL(IF(champ&lt;&gt;"",ROW(INDIRECT("1:"&amp;ROWS(champ)))),ROWS($1:654))),"")</f>
        <v/>
      </c>
      <c r="G655" s="10" t="str">
        <f t="shared" ca="1" si="40"/>
        <v/>
      </c>
    </row>
    <row r="656" spans="1:7" x14ac:dyDescent="0.2">
      <c r="A656" s="6">
        <v>655</v>
      </c>
      <c r="B656" s="7"/>
      <c r="C656" s="7"/>
      <c r="D656" s="7"/>
      <c r="E656" s="7" t="str">
        <f t="shared" si="39"/>
        <v/>
      </c>
      <c r="F656" s="10" t="str">
        <f t="array" aca="1" ref="F656" ca="1">IF(ROWS($1:655)&lt;=COUNTA(champ),INDEX(champ,SMALL(IF(champ&lt;&gt;"",ROW(INDIRECT("1:"&amp;ROWS(champ)))),ROWS($1:655))),"")</f>
        <v/>
      </c>
      <c r="G656" s="10" t="str">
        <f t="shared" ca="1" si="40"/>
        <v/>
      </c>
    </row>
    <row r="657" spans="1:7" x14ac:dyDescent="0.2">
      <c r="A657" s="6">
        <v>656</v>
      </c>
      <c r="B657" s="7"/>
      <c r="C657" s="7"/>
      <c r="D657" s="7"/>
      <c r="E657" s="7" t="str">
        <f t="shared" si="39"/>
        <v/>
      </c>
      <c r="F657" s="10" t="str">
        <f t="array" aca="1" ref="F657" ca="1">IF(ROWS($1:656)&lt;=COUNTA(champ),INDEX(champ,SMALL(IF(champ&lt;&gt;"",ROW(INDIRECT("1:"&amp;ROWS(champ)))),ROWS($1:656))),"")</f>
        <v/>
      </c>
      <c r="G657" s="10" t="str">
        <f t="shared" ca="1" si="40"/>
        <v/>
      </c>
    </row>
    <row r="658" spans="1:7" x14ac:dyDescent="0.2">
      <c r="A658" s="6">
        <v>657</v>
      </c>
      <c r="B658" s="7"/>
      <c r="C658" s="7"/>
      <c r="D658" s="7"/>
      <c r="E658" s="7" t="str">
        <f t="shared" si="39"/>
        <v/>
      </c>
      <c r="F658" s="10" t="str">
        <f t="array" aca="1" ref="F658" ca="1">IF(ROWS($1:657)&lt;=COUNTA(champ),INDEX(champ,SMALL(IF(champ&lt;&gt;"",ROW(INDIRECT("1:"&amp;ROWS(champ)))),ROWS($1:657))),"")</f>
        <v/>
      </c>
      <c r="G658" s="10" t="str">
        <f t="shared" ca="1" si="40"/>
        <v/>
      </c>
    </row>
    <row r="659" spans="1:7" x14ac:dyDescent="0.2">
      <c r="A659" s="6">
        <v>658</v>
      </c>
      <c r="B659" s="7"/>
      <c r="C659" s="7"/>
      <c r="D659" s="7"/>
      <c r="E659" s="7" t="str">
        <f t="shared" si="39"/>
        <v/>
      </c>
      <c r="F659" s="10" t="str">
        <f t="array" aca="1" ref="F659" ca="1">IF(ROWS($1:658)&lt;=COUNTA(champ),INDEX(champ,SMALL(IF(champ&lt;&gt;"",ROW(INDIRECT("1:"&amp;ROWS(champ)))),ROWS($1:658))),"")</f>
        <v/>
      </c>
      <c r="G659" s="10" t="str">
        <f t="shared" ca="1" si="40"/>
        <v/>
      </c>
    </row>
    <row r="660" spans="1:7" x14ac:dyDescent="0.2">
      <c r="A660" s="6">
        <v>659</v>
      </c>
      <c r="B660" s="7"/>
      <c r="C660" s="7"/>
      <c r="D660" s="7"/>
      <c r="E660" s="7" t="str">
        <f t="shared" si="39"/>
        <v/>
      </c>
      <c r="F660" s="10" t="str">
        <f t="array" aca="1" ref="F660" ca="1">IF(ROWS($1:659)&lt;=COUNTA(champ),INDEX(champ,SMALL(IF(champ&lt;&gt;"",ROW(INDIRECT("1:"&amp;ROWS(champ)))),ROWS($1:659))),"")</f>
        <v/>
      </c>
      <c r="G660" s="10" t="str">
        <f t="shared" ca="1" si="40"/>
        <v/>
      </c>
    </row>
    <row r="661" spans="1:7" x14ac:dyDescent="0.2">
      <c r="A661" s="6">
        <v>660</v>
      </c>
      <c r="B661" s="7"/>
      <c r="C661" s="7"/>
      <c r="D661" s="7"/>
      <c r="E661" s="7" t="str">
        <f t="shared" si="39"/>
        <v/>
      </c>
      <c r="F661" s="10" t="str">
        <f t="array" aca="1" ref="F661" ca="1">IF(ROWS($1:660)&lt;=COUNTA(champ),INDEX(champ,SMALL(IF(champ&lt;&gt;"",ROW(INDIRECT("1:"&amp;ROWS(champ)))),ROWS($1:660))),"")</f>
        <v/>
      </c>
      <c r="G661" s="10" t="str">
        <f t="shared" ca="1" si="40"/>
        <v/>
      </c>
    </row>
    <row r="662" spans="1:7" x14ac:dyDescent="0.2">
      <c r="A662" s="6">
        <v>661</v>
      </c>
      <c r="B662" s="7"/>
      <c r="C662" s="7"/>
      <c r="D662" s="7"/>
      <c r="E662" s="7" t="str">
        <f t="shared" si="39"/>
        <v/>
      </c>
      <c r="F662" s="10" t="str">
        <f t="array" aca="1" ref="F662" ca="1">IF(ROWS($1:661)&lt;=COUNTA(champ),INDEX(champ,SMALL(IF(champ&lt;&gt;"",ROW(INDIRECT("1:"&amp;ROWS(champ)))),ROWS($1:661))),"")</f>
        <v/>
      </c>
      <c r="G662" s="10" t="str">
        <f t="shared" ca="1" si="40"/>
        <v/>
      </c>
    </row>
    <row r="663" spans="1:7" x14ac:dyDescent="0.2">
      <c r="A663" s="6">
        <v>662</v>
      </c>
      <c r="B663" s="7"/>
      <c r="C663" s="7"/>
      <c r="D663" s="7"/>
      <c r="E663" s="7" t="str">
        <f t="shared" si="39"/>
        <v/>
      </c>
      <c r="F663" s="10" t="str">
        <f t="array" aca="1" ref="F663" ca="1">IF(ROWS($1:662)&lt;=COUNTA(champ),INDEX(champ,SMALL(IF(champ&lt;&gt;"",ROW(INDIRECT("1:"&amp;ROWS(champ)))),ROWS($1:662))),"")</f>
        <v/>
      </c>
      <c r="G663" s="10" t="str">
        <f t="shared" ca="1" si="40"/>
        <v/>
      </c>
    </row>
    <row r="664" spans="1:7" x14ac:dyDescent="0.2">
      <c r="A664" s="6">
        <v>663</v>
      </c>
      <c r="B664" s="7"/>
      <c r="C664" s="7"/>
      <c r="D664" s="7"/>
      <c r="E664" s="7" t="str">
        <f t="shared" si="39"/>
        <v/>
      </c>
      <c r="F664" s="10" t="str">
        <f t="array" aca="1" ref="F664" ca="1">IF(ROWS($1:663)&lt;=COUNTA(champ),INDEX(champ,SMALL(IF(champ&lt;&gt;"",ROW(INDIRECT("1:"&amp;ROWS(champ)))),ROWS($1:663))),"")</f>
        <v/>
      </c>
      <c r="G664" s="10" t="str">
        <f t="shared" ca="1" si="40"/>
        <v/>
      </c>
    </row>
    <row r="665" spans="1:7" x14ac:dyDescent="0.2">
      <c r="A665" s="6">
        <v>664</v>
      </c>
      <c r="B665" s="7"/>
      <c r="C665" s="7"/>
      <c r="D665" s="7"/>
      <c r="E665" s="7" t="str">
        <f t="shared" si="39"/>
        <v/>
      </c>
      <c r="F665" s="10" t="str">
        <f t="array" aca="1" ref="F665" ca="1">IF(ROWS($1:664)&lt;=COUNTA(champ),INDEX(champ,SMALL(IF(champ&lt;&gt;"",ROW(INDIRECT("1:"&amp;ROWS(champ)))),ROWS($1:664))),"")</f>
        <v/>
      </c>
      <c r="G665" s="10" t="str">
        <f t="shared" ca="1" si="40"/>
        <v/>
      </c>
    </row>
    <row r="666" spans="1:7" x14ac:dyDescent="0.2">
      <c r="A666" s="6">
        <v>665</v>
      </c>
      <c r="B666" s="7"/>
      <c r="C666" s="7"/>
      <c r="D666" s="7"/>
      <c r="E666" s="7" t="str">
        <f t="shared" si="39"/>
        <v/>
      </c>
      <c r="F666" s="10" t="str">
        <f t="array" aca="1" ref="F666" ca="1">IF(ROWS($1:665)&lt;=COUNTA(champ),INDEX(champ,SMALL(IF(champ&lt;&gt;"",ROW(INDIRECT("1:"&amp;ROWS(champ)))),ROWS($1:665))),"")</f>
        <v/>
      </c>
      <c r="G666" s="10" t="str">
        <f t="shared" ca="1" si="40"/>
        <v/>
      </c>
    </row>
    <row r="667" spans="1:7" x14ac:dyDescent="0.2">
      <c r="A667" s="6">
        <v>666</v>
      </c>
      <c r="B667" s="7"/>
      <c r="C667" s="7"/>
      <c r="D667" s="7"/>
      <c r="E667" s="7" t="str">
        <f t="shared" si="39"/>
        <v/>
      </c>
      <c r="F667" s="10" t="str">
        <f t="array" aca="1" ref="F667" ca="1">IF(ROWS($1:666)&lt;=COUNTA(champ),INDEX(champ,SMALL(IF(champ&lt;&gt;"",ROW(INDIRECT("1:"&amp;ROWS(champ)))),ROWS($1:666))),"")</f>
        <v/>
      </c>
      <c r="G667" s="10" t="str">
        <f t="shared" ca="1" si="40"/>
        <v/>
      </c>
    </row>
    <row r="668" spans="1:7" x14ac:dyDescent="0.2">
      <c r="A668" s="6">
        <v>667</v>
      </c>
      <c r="B668" s="7"/>
      <c r="C668" s="7"/>
      <c r="D668" s="7"/>
      <c r="E668" s="7" t="str">
        <f t="shared" si="39"/>
        <v/>
      </c>
      <c r="F668" s="10" t="str">
        <f t="array" aca="1" ref="F668" ca="1">IF(ROWS($1:667)&lt;=COUNTA(champ),INDEX(champ,SMALL(IF(champ&lt;&gt;"",ROW(INDIRECT("1:"&amp;ROWS(champ)))),ROWS($1:667))),"")</f>
        <v/>
      </c>
      <c r="G668" s="10" t="str">
        <f t="shared" ca="1" si="40"/>
        <v/>
      </c>
    </row>
    <row r="669" spans="1:7" x14ac:dyDescent="0.2">
      <c r="A669" s="6">
        <v>668</v>
      </c>
      <c r="B669" s="7"/>
      <c r="C669" s="7"/>
      <c r="D669" s="7"/>
      <c r="E669" s="7" t="str">
        <f t="shared" si="39"/>
        <v/>
      </c>
      <c r="F669" s="10" t="str">
        <f t="array" aca="1" ref="F669" ca="1">IF(ROWS($1:668)&lt;=COUNTA(champ),INDEX(champ,SMALL(IF(champ&lt;&gt;"",ROW(INDIRECT("1:"&amp;ROWS(champ)))),ROWS($1:668))),"")</f>
        <v/>
      </c>
      <c r="G669" s="10" t="str">
        <f t="shared" ca="1" si="40"/>
        <v/>
      </c>
    </row>
    <row r="670" spans="1:7" x14ac:dyDescent="0.2">
      <c r="A670" s="6">
        <v>669</v>
      </c>
      <c r="B670" s="7"/>
      <c r="C670" s="7"/>
      <c r="D670" s="7"/>
      <c r="E670" s="7" t="str">
        <f t="shared" si="39"/>
        <v/>
      </c>
      <c r="F670" s="10" t="str">
        <f t="array" aca="1" ref="F670" ca="1">IF(ROWS($1:669)&lt;=COUNTA(champ),INDEX(champ,SMALL(IF(champ&lt;&gt;"",ROW(INDIRECT("1:"&amp;ROWS(champ)))),ROWS($1:669))),"")</f>
        <v/>
      </c>
      <c r="G670" s="10" t="str">
        <f t="shared" ca="1" si="40"/>
        <v/>
      </c>
    </row>
    <row r="671" spans="1:7" x14ac:dyDescent="0.2">
      <c r="A671" s="6">
        <v>670</v>
      </c>
      <c r="B671" s="7"/>
      <c r="C671" s="7"/>
      <c r="D671" s="7"/>
      <c r="E671" s="7" t="str">
        <f t="shared" si="39"/>
        <v/>
      </c>
      <c r="F671" s="10" t="str">
        <f t="array" aca="1" ref="F671" ca="1">IF(ROWS($1:670)&lt;=COUNTA(champ),INDEX(champ,SMALL(IF(champ&lt;&gt;"",ROW(INDIRECT("1:"&amp;ROWS(champ)))),ROWS($1:670))),"")</f>
        <v/>
      </c>
      <c r="G671" s="10" t="str">
        <f t="shared" ca="1" si="40"/>
        <v/>
      </c>
    </row>
    <row r="672" spans="1:7" x14ac:dyDescent="0.2">
      <c r="A672" s="6">
        <v>671</v>
      </c>
      <c r="B672" s="7"/>
      <c r="C672" s="7"/>
      <c r="D672" s="7"/>
      <c r="E672" s="7" t="str">
        <f t="shared" si="39"/>
        <v/>
      </c>
      <c r="F672" s="10" t="str">
        <f t="array" aca="1" ref="F672" ca="1">IF(ROWS($1:671)&lt;=COUNTA(champ),INDEX(champ,SMALL(IF(champ&lt;&gt;"",ROW(INDIRECT("1:"&amp;ROWS(champ)))),ROWS($1:671))),"")</f>
        <v/>
      </c>
      <c r="G672" s="10" t="str">
        <f t="shared" ca="1" si="40"/>
        <v/>
      </c>
    </row>
    <row r="673" spans="1:7" x14ac:dyDescent="0.2">
      <c r="A673" s="6">
        <v>672</v>
      </c>
      <c r="B673" s="7"/>
      <c r="C673" s="7"/>
      <c r="D673" s="7"/>
      <c r="E673" s="7" t="str">
        <f t="shared" si="39"/>
        <v/>
      </c>
      <c r="F673" s="10" t="str">
        <f t="array" aca="1" ref="F673" ca="1">IF(ROWS($1:672)&lt;=COUNTA(champ),INDEX(champ,SMALL(IF(champ&lt;&gt;"",ROW(INDIRECT("1:"&amp;ROWS(champ)))),ROWS($1:672))),"")</f>
        <v/>
      </c>
      <c r="G673" s="10" t="str">
        <f t="shared" ca="1" si="40"/>
        <v/>
      </c>
    </row>
    <row r="674" spans="1:7" x14ac:dyDescent="0.2">
      <c r="A674" s="6">
        <v>673</v>
      </c>
      <c r="B674" s="7"/>
      <c r="C674" s="7"/>
      <c r="D674" s="7"/>
      <c r="E674" s="7" t="str">
        <f t="shared" si="39"/>
        <v/>
      </c>
      <c r="F674" s="10" t="str">
        <f t="array" aca="1" ref="F674" ca="1">IF(ROWS($1:673)&lt;=COUNTA(champ),INDEX(champ,SMALL(IF(champ&lt;&gt;"",ROW(INDIRECT("1:"&amp;ROWS(champ)))),ROWS($1:673))),"")</f>
        <v/>
      </c>
      <c r="G674" s="10" t="str">
        <f t="shared" ca="1" si="40"/>
        <v/>
      </c>
    </row>
    <row r="675" spans="1:7" x14ac:dyDescent="0.2">
      <c r="A675" s="6">
        <v>674</v>
      </c>
      <c r="B675" s="7"/>
      <c r="C675" s="7"/>
      <c r="D675" s="7"/>
      <c r="E675" s="7" t="str">
        <f t="shared" si="39"/>
        <v/>
      </c>
      <c r="F675" s="10" t="str">
        <f t="array" aca="1" ref="F675" ca="1">IF(ROWS($1:674)&lt;=COUNTA(champ),INDEX(champ,SMALL(IF(champ&lt;&gt;"",ROW(INDIRECT("1:"&amp;ROWS(champ)))),ROWS($1:674))),"")</f>
        <v/>
      </c>
      <c r="G675" s="10" t="str">
        <f t="shared" ca="1" si="40"/>
        <v/>
      </c>
    </row>
    <row r="676" spans="1:7" x14ac:dyDescent="0.2">
      <c r="A676" s="6">
        <v>675</v>
      </c>
      <c r="B676" s="7"/>
      <c r="C676" s="7"/>
      <c r="D676" s="7"/>
      <c r="E676" s="7" t="str">
        <f t="shared" si="39"/>
        <v/>
      </c>
      <c r="F676" s="10" t="str">
        <f t="array" aca="1" ref="F676" ca="1">IF(ROWS($1:675)&lt;=COUNTA(champ),INDEX(champ,SMALL(IF(champ&lt;&gt;"",ROW(INDIRECT("1:"&amp;ROWS(champ)))),ROWS($1:675))),"")</f>
        <v/>
      </c>
      <c r="G676" s="10" t="str">
        <f t="shared" ca="1" si="40"/>
        <v/>
      </c>
    </row>
    <row r="677" spans="1:7" x14ac:dyDescent="0.2">
      <c r="A677" s="6">
        <v>676</v>
      </c>
      <c r="B677" s="7"/>
      <c r="C677" s="7"/>
      <c r="D677" s="7"/>
      <c r="E677" s="7" t="str">
        <f t="shared" si="39"/>
        <v/>
      </c>
      <c r="F677" s="10" t="str">
        <f t="array" aca="1" ref="F677" ca="1">IF(ROWS($1:676)&lt;=COUNTA(champ),INDEX(champ,SMALL(IF(champ&lt;&gt;"",ROW(INDIRECT("1:"&amp;ROWS(champ)))),ROWS($1:676))),"")</f>
        <v/>
      </c>
      <c r="G677" s="10" t="str">
        <f t="shared" ca="1" si="40"/>
        <v/>
      </c>
    </row>
    <row r="678" spans="1:7" x14ac:dyDescent="0.2">
      <c r="A678" s="6">
        <v>677</v>
      </c>
      <c r="B678" s="7"/>
      <c r="C678" s="7"/>
      <c r="D678" s="7"/>
      <c r="E678" s="7" t="str">
        <f t="shared" si="39"/>
        <v/>
      </c>
      <c r="F678" s="10" t="str">
        <f t="array" aca="1" ref="F678" ca="1">IF(ROWS($1:677)&lt;=COUNTA(champ),INDEX(champ,SMALL(IF(champ&lt;&gt;"",ROW(INDIRECT("1:"&amp;ROWS(champ)))),ROWS($1:677))),"")</f>
        <v/>
      </c>
      <c r="G678" s="10" t="str">
        <f t="shared" ca="1" si="40"/>
        <v/>
      </c>
    </row>
    <row r="679" spans="1:7" x14ac:dyDescent="0.2">
      <c r="A679" s="6">
        <v>678</v>
      </c>
      <c r="B679" s="7"/>
      <c r="C679" s="7"/>
      <c r="D679" s="7"/>
      <c r="E679" s="7" t="str">
        <f t="shared" si="39"/>
        <v/>
      </c>
      <c r="F679" s="10" t="str">
        <f t="array" aca="1" ref="F679" ca="1">IF(ROWS($1:678)&lt;=COUNTA(champ),INDEX(champ,SMALL(IF(champ&lt;&gt;"",ROW(INDIRECT("1:"&amp;ROWS(champ)))),ROWS($1:678))),"")</f>
        <v/>
      </c>
      <c r="G679" s="10" t="str">
        <f t="shared" ca="1" si="40"/>
        <v/>
      </c>
    </row>
    <row r="680" spans="1:7" x14ac:dyDescent="0.2">
      <c r="A680" s="6">
        <v>679</v>
      </c>
      <c r="B680" s="7"/>
      <c r="C680" s="7"/>
      <c r="D680" s="7"/>
      <c r="E680" s="7" t="str">
        <f t="shared" si="39"/>
        <v/>
      </c>
      <c r="F680" s="10" t="str">
        <f t="array" aca="1" ref="F680" ca="1">IF(ROWS($1:679)&lt;=COUNTA(champ),INDEX(champ,SMALL(IF(champ&lt;&gt;"",ROW(INDIRECT("1:"&amp;ROWS(champ)))),ROWS($1:679))),"")</f>
        <v/>
      </c>
      <c r="G680" s="10" t="str">
        <f t="shared" ca="1" si="40"/>
        <v/>
      </c>
    </row>
    <row r="681" spans="1:7" x14ac:dyDescent="0.2">
      <c r="A681" s="6">
        <v>680</v>
      </c>
      <c r="B681" s="7"/>
      <c r="C681" s="7"/>
      <c r="D681" s="7"/>
      <c r="E681" s="7" t="str">
        <f t="shared" si="39"/>
        <v/>
      </c>
      <c r="F681" s="10" t="str">
        <f t="array" aca="1" ref="F681" ca="1">IF(ROWS($1:680)&lt;=COUNTA(champ),INDEX(champ,SMALL(IF(champ&lt;&gt;"",ROW(INDIRECT("1:"&amp;ROWS(champ)))),ROWS($1:680))),"")</f>
        <v/>
      </c>
      <c r="G681" s="10" t="str">
        <f t="shared" ca="1" si="40"/>
        <v/>
      </c>
    </row>
    <row r="682" spans="1:7" x14ac:dyDescent="0.2">
      <c r="A682" s="6">
        <v>681</v>
      </c>
      <c r="B682" s="7"/>
      <c r="C682" s="7"/>
      <c r="D682" s="7"/>
      <c r="E682" s="7" t="str">
        <f t="shared" si="39"/>
        <v/>
      </c>
      <c r="F682" s="10" t="str">
        <f t="array" aca="1" ref="F682" ca="1">IF(ROWS($1:681)&lt;=COUNTA(champ),INDEX(champ,SMALL(IF(champ&lt;&gt;"",ROW(INDIRECT("1:"&amp;ROWS(champ)))),ROWS($1:681))),"")</f>
        <v/>
      </c>
      <c r="G682" s="10" t="str">
        <f t="shared" ca="1" si="40"/>
        <v/>
      </c>
    </row>
    <row r="683" spans="1:7" x14ac:dyDescent="0.2">
      <c r="A683" s="6">
        <v>682</v>
      </c>
      <c r="B683" s="7"/>
      <c r="C683" s="7"/>
      <c r="D683" s="7"/>
      <c r="E683" s="7" t="str">
        <f t="shared" si="39"/>
        <v/>
      </c>
      <c r="F683" s="10" t="str">
        <f t="array" aca="1" ref="F683" ca="1">IF(ROWS($1:682)&lt;=COUNTA(champ),INDEX(champ,SMALL(IF(champ&lt;&gt;"",ROW(INDIRECT("1:"&amp;ROWS(champ)))),ROWS($1:682))),"")</f>
        <v/>
      </c>
      <c r="G683" s="10" t="str">
        <f t="shared" ca="1" si="40"/>
        <v/>
      </c>
    </row>
    <row r="684" spans="1:7" x14ac:dyDescent="0.2">
      <c r="A684" s="6">
        <v>683</v>
      </c>
      <c r="B684" s="7"/>
      <c r="C684" s="7"/>
      <c r="D684" s="7"/>
      <c r="E684" s="7" t="str">
        <f t="shared" si="39"/>
        <v/>
      </c>
      <c r="F684" s="10" t="str">
        <f t="array" aca="1" ref="F684" ca="1">IF(ROWS($1:683)&lt;=COUNTA(champ),INDEX(champ,SMALL(IF(champ&lt;&gt;"",ROW(INDIRECT("1:"&amp;ROWS(champ)))),ROWS($1:683))),"")</f>
        <v/>
      </c>
      <c r="G684" s="10" t="str">
        <f t="shared" ca="1" si="40"/>
        <v/>
      </c>
    </row>
    <row r="685" spans="1:7" x14ac:dyDescent="0.2">
      <c r="A685" s="6">
        <v>684</v>
      </c>
      <c r="B685" s="7"/>
      <c r="C685" s="7"/>
      <c r="D685" s="7"/>
      <c r="E685" s="7" t="str">
        <f t="shared" si="39"/>
        <v/>
      </c>
      <c r="F685" s="10" t="str">
        <f t="array" aca="1" ref="F685" ca="1">IF(ROWS($1:684)&lt;=COUNTA(champ),INDEX(champ,SMALL(IF(champ&lt;&gt;"",ROW(INDIRECT("1:"&amp;ROWS(champ)))),ROWS($1:684))),"")</f>
        <v/>
      </c>
      <c r="G685" s="10" t="str">
        <f t="shared" ca="1" si="40"/>
        <v/>
      </c>
    </row>
    <row r="686" spans="1:7" x14ac:dyDescent="0.2">
      <c r="A686" s="6">
        <v>685</v>
      </c>
      <c r="B686" s="7"/>
      <c r="C686" s="7"/>
      <c r="D686" s="7"/>
      <c r="E686" s="7" t="str">
        <f t="shared" si="39"/>
        <v/>
      </c>
      <c r="F686" s="10" t="str">
        <f t="array" aca="1" ref="F686" ca="1">IF(ROWS($1:685)&lt;=COUNTA(champ),INDEX(champ,SMALL(IF(champ&lt;&gt;"",ROW(INDIRECT("1:"&amp;ROWS(champ)))),ROWS($1:685))),"")</f>
        <v/>
      </c>
      <c r="G686" s="10" t="str">
        <f t="shared" ca="1" si="40"/>
        <v/>
      </c>
    </row>
    <row r="687" spans="1:7" x14ac:dyDescent="0.2">
      <c r="A687" s="6">
        <v>686</v>
      </c>
      <c r="B687" s="7"/>
      <c r="C687" s="7"/>
      <c r="D687" s="7"/>
      <c r="E687" s="7" t="str">
        <f t="shared" si="39"/>
        <v/>
      </c>
      <c r="F687" s="10" t="str">
        <f t="array" aca="1" ref="F687" ca="1">IF(ROWS($1:686)&lt;=COUNTA(champ),INDEX(champ,SMALL(IF(champ&lt;&gt;"",ROW(INDIRECT("1:"&amp;ROWS(champ)))),ROWS($1:686))),"")</f>
        <v/>
      </c>
      <c r="G687" s="10" t="str">
        <f t="shared" ca="1" si="40"/>
        <v/>
      </c>
    </row>
    <row r="688" spans="1:7" x14ac:dyDescent="0.2">
      <c r="A688" s="6">
        <v>687</v>
      </c>
      <c r="B688" s="7"/>
      <c r="C688" s="7"/>
      <c r="D688" s="7"/>
      <c r="E688" s="7" t="str">
        <f t="shared" si="39"/>
        <v/>
      </c>
      <c r="F688" s="10" t="str">
        <f t="array" aca="1" ref="F688" ca="1">IF(ROWS($1:687)&lt;=COUNTA(champ),INDEX(champ,SMALL(IF(champ&lt;&gt;"",ROW(INDIRECT("1:"&amp;ROWS(champ)))),ROWS($1:687))),"")</f>
        <v/>
      </c>
      <c r="G688" s="10" t="str">
        <f t="shared" ca="1" si="40"/>
        <v/>
      </c>
    </row>
    <row r="689" spans="1:7" x14ac:dyDescent="0.2">
      <c r="A689" s="6">
        <v>688</v>
      </c>
      <c r="B689" s="7"/>
      <c r="C689" s="7"/>
      <c r="D689" s="7"/>
      <c r="E689" s="7" t="str">
        <f t="shared" si="39"/>
        <v/>
      </c>
      <c r="F689" s="10" t="str">
        <f t="array" aca="1" ref="F689" ca="1">IF(ROWS($1:688)&lt;=COUNTA(champ),INDEX(champ,SMALL(IF(champ&lt;&gt;"",ROW(INDIRECT("1:"&amp;ROWS(champ)))),ROWS($1:688))),"")</f>
        <v/>
      </c>
      <c r="G689" s="10" t="str">
        <f t="shared" ca="1" si="40"/>
        <v/>
      </c>
    </row>
    <row r="690" spans="1:7" x14ac:dyDescent="0.2">
      <c r="A690" s="6">
        <v>689</v>
      </c>
      <c r="B690" s="7"/>
      <c r="C690" s="7"/>
      <c r="D690" s="7"/>
      <c r="E690" s="7" t="str">
        <f t="shared" si="39"/>
        <v/>
      </c>
      <c r="F690" s="10" t="str">
        <f t="array" aca="1" ref="F690" ca="1">IF(ROWS($1:689)&lt;=COUNTA(champ),INDEX(champ,SMALL(IF(champ&lt;&gt;"",ROW(INDIRECT("1:"&amp;ROWS(champ)))),ROWS($1:689))),"")</f>
        <v/>
      </c>
      <c r="G690" s="10" t="str">
        <f t="shared" ca="1" si="40"/>
        <v/>
      </c>
    </row>
    <row r="691" spans="1:7" x14ac:dyDescent="0.2">
      <c r="A691" s="6">
        <v>690</v>
      </c>
      <c r="B691" s="7"/>
      <c r="C691" s="7"/>
      <c r="D691" s="7"/>
      <c r="E691" s="7" t="str">
        <f t="shared" si="39"/>
        <v/>
      </c>
      <c r="F691" s="10" t="str">
        <f t="array" aca="1" ref="F691" ca="1">IF(ROWS($1:690)&lt;=COUNTA(champ),INDEX(champ,SMALL(IF(champ&lt;&gt;"",ROW(INDIRECT("1:"&amp;ROWS(champ)))),ROWS($1:690))),"")</f>
        <v/>
      </c>
      <c r="G691" s="10" t="str">
        <f t="shared" ca="1" si="40"/>
        <v/>
      </c>
    </row>
    <row r="692" spans="1:7" x14ac:dyDescent="0.2">
      <c r="A692" s="6">
        <v>691</v>
      </c>
      <c r="B692" s="7"/>
      <c r="C692" s="7"/>
      <c r="D692" s="7"/>
      <c r="E692" s="7" t="str">
        <f t="shared" si="39"/>
        <v/>
      </c>
      <c r="F692" s="10" t="str">
        <f t="array" aca="1" ref="F692" ca="1">IF(ROWS($1:691)&lt;=COUNTA(champ),INDEX(champ,SMALL(IF(champ&lt;&gt;"",ROW(INDIRECT("1:"&amp;ROWS(champ)))),ROWS($1:691))),"")</f>
        <v/>
      </c>
      <c r="G692" s="10" t="str">
        <f t="shared" ca="1" si="40"/>
        <v/>
      </c>
    </row>
    <row r="693" spans="1:7" x14ac:dyDescent="0.2">
      <c r="A693" s="6">
        <v>692</v>
      </c>
      <c r="B693" s="7"/>
      <c r="C693" s="7"/>
      <c r="D693" s="7"/>
      <c r="E693" s="7" t="str">
        <f t="shared" ref="E693:E756" si="41">IF(OR(D693=D692,D693=""),"",D693)</f>
        <v/>
      </c>
      <c r="F693" s="10" t="str">
        <f t="array" aca="1" ref="F693" ca="1">IF(ROWS($1:692)&lt;=COUNTA(champ),INDEX(champ,SMALL(IF(champ&lt;&gt;"",ROW(INDIRECT("1:"&amp;ROWS(champ)))),ROWS($1:692))),"")</f>
        <v/>
      </c>
      <c r="G693" s="10" t="str">
        <f t="shared" ref="G693:G756" ca="1" si="42">IF(ISERROR(F693)=FALSE,F693,"")</f>
        <v/>
      </c>
    </row>
    <row r="694" spans="1:7" x14ac:dyDescent="0.2">
      <c r="A694" s="6">
        <v>693</v>
      </c>
      <c r="B694" s="7"/>
      <c r="C694" s="7"/>
      <c r="D694" s="7"/>
      <c r="E694" s="7" t="str">
        <f t="shared" si="41"/>
        <v/>
      </c>
      <c r="F694" s="10" t="str">
        <f t="array" aca="1" ref="F694" ca="1">IF(ROWS($1:693)&lt;=COUNTA(champ),INDEX(champ,SMALL(IF(champ&lt;&gt;"",ROW(INDIRECT("1:"&amp;ROWS(champ)))),ROWS($1:693))),"")</f>
        <v/>
      </c>
      <c r="G694" s="10" t="str">
        <f t="shared" ca="1" si="42"/>
        <v/>
      </c>
    </row>
    <row r="695" spans="1:7" x14ac:dyDescent="0.2">
      <c r="A695" s="6">
        <v>694</v>
      </c>
      <c r="B695" s="7"/>
      <c r="C695" s="7"/>
      <c r="D695" s="7"/>
      <c r="E695" s="7" t="str">
        <f t="shared" si="41"/>
        <v/>
      </c>
      <c r="F695" s="10" t="str">
        <f t="array" aca="1" ref="F695" ca="1">IF(ROWS($1:694)&lt;=COUNTA(champ),INDEX(champ,SMALL(IF(champ&lt;&gt;"",ROW(INDIRECT("1:"&amp;ROWS(champ)))),ROWS($1:694))),"")</f>
        <v/>
      </c>
      <c r="G695" s="10" t="str">
        <f t="shared" ca="1" si="42"/>
        <v/>
      </c>
    </row>
    <row r="696" spans="1:7" x14ac:dyDescent="0.2">
      <c r="A696" s="6">
        <v>695</v>
      </c>
      <c r="B696" s="7"/>
      <c r="C696" s="7"/>
      <c r="D696" s="7"/>
      <c r="E696" s="7" t="str">
        <f t="shared" si="41"/>
        <v/>
      </c>
      <c r="F696" s="10" t="str">
        <f t="array" aca="1" ref="F696" ca="1">IF(ROWS($1:695)&lt;=COUNTA(champ),INDEX(champ,SMALL(IF(champ&lt;&gt;"",ROW(INDIRECT("1:"&amp;ROWS(champ)))),ROWS($1:695))),"")</f>
        <v/>
      </c>
      <c r="G696" s="10" t="str">
        <f t="shared" ca="1" si="42"/>
        <v/>
      </c>
    </row>
    <row r="697" spans="1:7" x14ac:dyDescent="0.2">
      <c r="A697" s="6">
        <v>696</v>
      </c>
      <c r="B697" s="7"/>
      <c r="C697" s="7"/>
      <c r="D697" s="7"/>
      <c r="E697" s="7" t="str">
        <f t="shared" si="41"/>
        <v/>
      </c>
      <c r="F697" s="10" t="str">
        <f t="array" aca="1" ref="F697" ca="1">IF(ROWS($1:696)&lt;=COUNTA(champ),INDEX(champ,SMALL(IF(champ&lt;&gt;"",ROW(INDIRECT("1:"&amp;ROWS(champ)))),ROWS($1:696))),"")</f>
        <v/>
      </c>
      <c r="G697" s="10" t="str">
        <f t="shared" ca="1" si="42"/>
        <v/>
      </c>
    </row>
    <row r="698" spans="1:7" x14ac:dyDescent="0.2">
      <c r="A698" s="6">
        <v>697</v>
      </c>
      <c r="B698" s="7"/>
      <c r="C698" s="7"/>
      <c r="D698" s="7"/>
      <c r="E698" s="7" t="str">
        <f t="shared" si="41"/>
        <v/>
      </c>
      <c r="F698" s="10" t="str">
        <f t="array" aca="1" ref="F698" ca="1">IF(ROWS($1:697)&lt;=COUNTA(champ),INDEX(champ,SMALL(IF(champ&lt;&gt;"",ROW(INDIRECT("1:"&amp;ROWS(champ)))),ROWS($1:697))),"")</f>
        <v/>
      </c>
      <c r="G698" s="10" t="str">
        <f t="shared" ca="1" si="42"/>
        <v/>
      </c>
    </row>
    <row r="699" spans="1:7" x14ac:dyDescent="0.2">
      <c r="A699" s="6">
        <v>698</v>
      </c>
      <c r="B699" s="7"/>
      <c r="C699" s="7"/>
      <c r="D699" s="7"/>
      <c r="E699" s="7" t="str">
        <f t="shared" si="41"/>
        <v/>
      </c>
      <c r="F699" s="10" t="str">
        <f t="array" aca="1" ref="F699" ca="1">IF(ROWS($1:698)&lt;=COUNTA(champ),INDEX(champ,SMALL(IF(champ&lt;&gt;"",ROW(INDIRECT("1:"&amp;ROWS(champ)))),ROWS($1:698))),"")</f>
        <v/>
      </c>
      <c r="G699" s="10" t="str">
        <f t="shared" ca="1" si="42"/>
        <v/>
      </c>
    </row>
    <row r="700" spans="1:7" x14ac:dyDescent="0.2">
      <c r="A700" s="6">
        <v>699</v>
      </c>
      <c r="B700" s="7"/>
      <c r="C700" s="7"/>
      <c r="D700" s="7"/>
      <c r="E700" s="7" t="str">
        <f t="shared" si="41"/>
        <v/>
      </c>
      <c r="F700" s="10" t="str">
        <f t="array" aca="1" ref="F700" ca="1">IF(ROWS($1:699)&lt;=COUNTA(champ),INDEX(champ,SMALL(IF(champ&lt;&gt;"",ROW(INDIRECT("1:"&amp;ROWS(champ)))),ROWS($1:699))),"")</f>
        <v/>
      </c>
      <c r="G700" s="10" t="str">
        <f t="shared" ca="1" si="42"/>
        <v/>
      </c>
    </row>
    <row r="701" spans="1:7" x14ac:dyDescent="0.2">
      <c r="A701" s="6">
        <v>700</v>
      </c>
      <c r="B701" s="7"/>
      <c r="C701" s="7"/>
      <c r="D701" s="7"/>
      <c r="E701" s="7" t="str">
        <f t="shared" si="41"/>
        <v/>
      </c>
      <c r="F701" s="10" t="str">
        <f t="array" aca="1" ref="F701" ca="1">IF(ROWS($1:700)&lt;=COUNTA(champ),INDEX(champ,SMALL(IF(champ&lt;&gt;"",ROW(INDIRECT("1:"&amp;ROWS(champ)))),ROWS($1:700))),"")</f>
        <v/>
      </c>
      <c r="G701" s="10" t="str">
        <f t="shared" ca="1" si="42"/>
        <v/>
      </c>
    </row>
    <row r="702" spans="1:7" x14ac:dyDescent="0.2">
      <c r="A702" s="6">
        <v>701</v>
      </c>
      <c r="B702" s="7"/>
      <c r="C702" s="7"/>
      <c r="D702" s="7"/>
      <c r="E702" s="7" t="str">
        <f t="shared" si="41"/>
        <v/>
      </c>
      <c r="F702" s="10" t="str">
        <f t="array" aca="1" ref="F702" ca="1">IF(ROWS($1:701)&lt;=COUNTA(champ),INDEX(champ,SMALL(IF(champ&lt;&gt;"",ROW(INDIRECT("1:"&amp;ROWS(champ)))),ROWS($1:701))),"")</f>
        <v/>
      </c>
      <c r="G702" s="10" t="str">
        <f t="shared" ca="1" si="42"/>
        <v/>
      </c>
    </row>
    <row r="703" spans="1:7" x14ac:dyDescent="0.2">
      <c r="A703" s="6">
        <v>702</v>
      </c>
      <c r="B703" s="7"/>
      <c r="C703" s="7"/>
      <c r="D703" s="7"/>
      <c r="E703" s="7" t="str">
        <f t="shared" si="41"/>
        <v/>
      </c>
      <c r="F703" s="10" t="str">
        <f t="array" aca="1" ref="F703" ca="1">IF(ROWS($1:702)&lt;=COUNTA(champ),INDEX(champ,SMALL(IF(champ&lt;&gt;"",ROW(INDIRECT("1:"&amp;ROWS(champ)))),ROWS($1:702))),"")</f>
        <v/>
      </c>
      <c r="G703" s="10" t="str">
        <f t="shared" ca="1" si="42"/>
        <v/>
      </c>
    </row>
    <row r="704" spans="1:7" x14ac:dyDescent="0.2">
      <c r="A704" s="6">
        <v>703</v>
      </c>
      <c r="B704" s="7"/>
      <c r="C704" s="7"/>
      <c r="D704" s="7"/>
      <c r="E704" s="7" t="str">
        <f t="shared" si="41"/>
        <v/>
      </c>
      <c r="F704" s="10" t="str">
        <f t="array" aca="1" ref="F704" ca="1">IF(ROWS($1:703)&lt;=COUNTA(champ),INDEX(champ,SMALL(IF(champ&lt;&gt;"",ROW(INDIRECT("1:"&amp;ROWS(champ)))),ROWS($1:703))),"")</f>
        <v/>
      </c>
      <c r="G704" s="10" t="str">
        <f t="shared" ca="1" si="42"/>
        <v/>
      </c>
    </row>
    <row r="705" spans="1:7" x14ac:dyDescent="0.2">
      <c r="A705" s="6">
        <v>704</v>
      </c>
      <c r="B705" s="7"/>
      <c r="C705" s="7"/>
      <c r="D705" s="7"/>
      <c r="E705" s="7" t="str">
        <f t="shared" si="41"/>
        <v/>
      </c>
      <c r="F705" s="10" t="str">
        <f t="array" aca="1" ref="F705" ca="1">IF(ROWS($1:704)&lt;=COUNTA(champ),INDEX(champ,SMALL(IF(champ&lt;&gt;"",ROW(INDIRECT("1:"&amp;ROWS(champ)))),ROWS($1:704))),"")</f>
        <v/>
      </c>
      <c r="G705" s="10" t="str">
        <f t="shared" ca="1" si="42"/>
        <v/>
      </c>
    </row>
    <row r="706" spans="1:7" x14ac:dyDescent="0.2">
      <c r="A706" s="6">
        <v>705</v>
      </c>
      <c r="B706" s="7"/>
      <c r="C706" s="7"/>
      <c r="D706" s="7"/>
      <c r="E706" s="7" t="str">
        <f t="shared" si="41"/>
        <v/>
      </c>
      <c r="F706" s="10" t="str">
        <f t="array" aca="1" ref="F706" ca="1">IF(ROWS($1:705)&lt;=COUNTA(champ),INDEX(champ,SMALL(IF(champ&lt;&gt;"",ROW(INDIRECT("1:"&amp;ROWS(champ)))),ROWS($1:705))),"")</f>
        <v/>
      </c>
      <c r="G706" s="10" t="str">
        <f t="shared" ca="1" si="42"/>
        <v/>
      </c>
    </row>
    <row r="707" spans="1:7" x14ac:dyDescent="0.2">
      <c r="A707" s="6">
        <v>706</v>
      </c>
      <c r="B707" s="7"/>
      <c r="C707" s="7"/>
      <c r="D707" s="7"/>
      <c r="E707" s="7" t="str">
        <f t="shared" si="41"/>
        <v/>
      </c>
      <c r="F707" s="10" t="str">
        <f t="array" aca="1" ref="F707" ca="1">IF(ROWS($1:706)&lt;=COUNTA(champ),INDEX(champ,SMALL(IF(champ&lt;&gt;"",ROW(INDIRECT("1:"&amp;ROWS(champ)))),ROWS($1:706))),"")</f>
        <v/>
      </c>
      <c r="G707" s="10" t="str">
        <f t="shared" ca="1" si="42"/>
        <v/>
      </c>
    </row>
    <row r="708" spans="1:7" x14ac:dyDescent="0.2">
      <c r="A708" s="6">
        <v>707</v>
      </c>
      <c r="B708" s="7"/>
      <c r="C708" s="7"/>
      <c r="D708" s="7"/>
      <c r="E708" s="7" t="str">
        <f t="shared" si="41"/>
        <v/>
      </c>
      <c r="F708" s="10" t="str">
        <f t="array" aca="1" ref="F708" ca="1">IF(ROWS($1:707)&lt;=COUNTA(champ),INDEX(champ,SMALL(IF(champ&lt;&gt;"",ROW(INDIRECT("1:"&amp;ROWS(champ)))),ROWS($1:707))),"")</f>
        <v/>
      </c>
      <c r="G708" s="10" t="str">
        <f t="shared" ca="1" si="42"/>
        <v/>
      </c>
    </row>
    <row r="709" spans="1:7" x14ac:dyDescent="0.2">
      <c r="A709" s="6">
        <v>708</v>
      </c>
      <c r="B709" s="7"/>
      <c r="C709" s="7"/>
      <c r="D709" s="7"/>
      <c r="E709" s="7" t="str">
        <f t="shared" si="41"/>
        <v/>
      </c>
      <c r="F709" s="10" t="str">
        <f t="array" aca="1" ref="F709" ca="1">IF(ROWS($1:708)&lt;=COUNTA(champ),INDEX(champ,SMALL(IF(champ&lt;&gt;"",ROW(INDIRECT("1:"&amp;ROWS(champ)))),ROWS($1:708))),"")</f>
        <v/>
      </c>
      <c r="G709" s="10" t="str">
        <f t="shared" ca="1" si="42"/>
        <v/>
      </c>
    </row>
    <row r="710" spans="1:7" x14ac:dyDescent="0.2">
      <c r="A710" s="6">
        <v>709</v>
      </c>
      <c r="B710" s="7"/>
      <c r="C710" s="7"/>
      <c r="D710" s="7"/>
      <c r="E710" s="7" t="str">
        <f t="shared" si="41"/>
        <v/>
      </c>
      <c r="F710" s="10" t="str">
        <f t="array" aca="1" ref="F710" ca="1">IF(ROWS($1:709)&lt;=COUNTA(champ),INDEX(champ,SMALL(IF(champ&lt;&gt;"",ROW(INDIRECT("1:"&amp;ROWS(champ)))),ROWS($1:709))),"")</f>
        <v/>
      </c>
      <c r="G710" s="10" t="str">
        <f t="shared" ca="1" si="42"/>
        <v/>
      </c>
    </row>
    <row r="711" spans="1:7" x14ac:dyDescent="0.2">
      <c r="A711" s="6">
        <v>710</v>
      </c>
      <c r="B711" s="7"/>
      <c r="C711" s="7"/>
      <c r="D711" s="7"/>
      <c r="E711" s="7" t="str">
        <f t="shared" si="41"/>
        <v/>
      </c>
      <c r="F711" s="10" t="str">
        <f t="array" aca="1" ref="F711" ca="1">IF(ROWS($1:710)&lt;=COUNTA(champ),INDEX(champ,SMALL(IF(champ&lt;&gt;"",ROW(INDIRECT("1:"&amp;ROWS(champ)))),ROWS($1:710))),"")</f>
        <v/>
      </c>
      <c r="G711" s="10" t="str">
        <f t="shared" ca="1" si="42"/>
        <v/>
      </c>
    </row>
    <row r="712" spans="1:7" x14ac:dyDescent="0.2">
      <c r="A712" s="6">
        <v>711</v>
      </c>
      <c r="B712" s="7"/>
      <c r="C712" s="7"/>
      <c r="D712" s="7"/>
      <c r="E712" s="7" t="str">
        <f t="shared" si="41"/>
        <v/>
      </c>
      <c r="F712" s="10" t="str">
        <f t="array" aca="1" ref="F712" ca="1">IF(ROWS($1:711)&lt;=COUNTA(champ),INDEX(champ,SMALL(IF(champ&lt;&gt;"",ROW(INDIRECT("1:"&amp;ROWS(champ)))),ROWS($1:711))),"")</f>
        <v/>
      </c>
      <c r="G712" s="10" t="str">
        <f t="shared" ca="1" si="42"/>
        <v/>
      </c>
    </row>
    <row r="713" spans="1:7" x14ac:dyDescent="0.2">
      <c r="A713" s="6">
        <v>712</v>
      </c>
      <c r="B713" s="7"/>
      <c r="C713" s="7"/>
      <c r="D713" s="7"/>
      <c r="E713" s="7" t="str">
        <f t="shared" si="41"/>
        <v/>
      </c>
      <c r="F713" s="10" t="str">
        <f t="array" aca="1" ref="F713" ca="1">IF(ROWS($1:712)&lt;=COUNTA(champ),INDEX(champ,SMALL(IF(champ&lt;&gt;"",ROW(INDIRECT("1:"&amp;ROWS(champ)))),ROWS($1:712))),"")</f>
        <v/>
      </c>
      <c r="G713" s="10" t="str">
        <f t="shared" ca="1" si="42"/>
        <v/>
      </c>
    </row>
    <row r="714" spans="1:7" x14ac:dyDescent="0.2">
      <c r="A714" s="6">
        <v>713</v>
      </c>
      <c r="B714" s="7"/>
      <c r="C714" s="7"/>
      <c r="D714" s="7"/>
      <c r="E714" s="7" t="str">
        <f t="shared" si="41"/>
        <v/>
      </c>
      <c r="F714" s="10" t="str">
        <f t="array" aca="1" ref="F714" ca="1">IF(ROWS($1:713)&lt;=COUNTA(champ),INDEX(champ,SMALL(IF(champ&lt;&gt;"",ROW(INDIRECT("1:"&amp;ROWS(champ)))),ROWS($1:713))),"")</f>
        <v/>
      </c>
      <c r="G714" s="10" t="str">
        <f t="shared" ca="1" si="42"/>
        <v/>
      </c>
    </row>
    <row r="715" spans="1:7" x14ac:dyDescent="0.2">
      <c r="A715" s="6">
        <v>714</v>
      </c>
      <c r="B715" s="7"/>
      <c r="C715" s="7"/>
      <c r="D715" s="7"/>
      <c r="E715" s="7" t="str">
        <f t="shared" si="41"/>
        <v/>
      </c>
      <c r="F715" s="10" t="str">
        <f t="array" aca="1" ref="F715" ca="1">IF(ROWS($1:714)&lt;=COUNTA(champ),INDEX(champ,SMALL(IF(champ&lt;&gt;"",ROW(INDIRECT("1:"&amp;ROWS(champ)))),ROWS($1:714))),"")</f>
        <v/>
      </c>
      <c r="G715" s="10" t="str">
        <f t="shared" ca="1" si="42"/>
        <v/>
      </c>
    </row>
    <row r="716" spans="1:7" x14ac:dyDescent="0.2">
      <c r="A716" s="6">
        <v>715</v>
      </c>
      <c r="B716" s="7"/>
      <c r="C716" s="7"/>
      <c r="D716" s="7"/>
      <c r="E716" s="7" t="str">
        <f t="shared" si="41"/>
        <v/>
      </c>
      <c r="F716" s="10" t="str">
        <f t="array" aca="1" ref="F716" ca="1">IF(ROWS($1:715)&lt;=COUNTA(champ),INDEX(champ,SMALL(IF(champ&lt;&gt;"",ROW(INDIRECT("1:"&amp;ROWS(champ)))),ROWS($1:715))),"")</f>
        <v/>
      </c>
      <c r="G716" s="10" t="str">
        <f t="shared" ca="1" si="42"/>
        <v/>
      </c>
    </row>
    <row r="717" spans="1:7" x14ac:dyDescent="0.2">
      <c r="A717" s="6">
        <v>716</v>
      </c>
      <c r="B717" s="7"/>
      <c r="C717" s="7"/>
      <c r="D717" s="7"/>
      <c r="E717" s="7" t="str">
        <f t="shared" si="41"/>
        <v/>
      </c>
      <c r="F717" s="10" t="str">
        <f t="array" aca="1" ref="F717" ca="1">IF(ROWS($1:716)&lt;=COUNTA(champ),INDEX(champ,SMALL(IF(champ&lt;&gt;"",ROW(INDIRECT("1:"&amp;ROWS(champ)))),ROWS($1:716))),"")</f>
        <v/>
      </c>
      <c r="G717" s="10" t="str">
        <f t="shared" ca="1" si="42"/>
        <v/>
      </c>
    </row>
    <row r="718" spans="1:7" x14ac:dyDescent="0.2">
      <c r="A718" s="6">
        <v>717</v>
      </c>
      <c r="B718" s="7"/>
      <c r="C718" s="7"/>
      <c r="D718" s="7"/>
      <c r="E718" s="7" t="str">
        <f t="shared" si="41"/>
        <v/>
      </c>
      <c r="F718" s="10" t="str">
        <f t="array" aca="1" ref="F718" ca="1">IF(ROWS($1:717)&lt;=COUNTA(champ),INDEX(champ,SMALL(IF(champ&lt;&gt;"",ROW(INDIRECT("1:"&amp;ROWS(champ)))),ROWS($1:717))),"")</f>
        <v/>
      </c>
      <c r="G718" s="10" t="str">
        <f t="shared" ca="1" si="42"/>
        <v/>
      </c>
    </row>
    <row r="719" spans="1:7" x14ac:dyDescent="0.2">
      <c r="A719" s="6">
        <v>718</v>
      </c>
      <c r="B719" s="7"/>
      <c r="C719" s="7"/>
      <c r="D719" s="7"/>
      <c r="E719" s="7" t="str">
        <f t="shared" si="41"/>
        <v/>
      </c>
      <c r="F719" s="10" t="str">
        <f t="array" aca="1" ref="F719" ca="1">IF(ROWS($1:718)&lt;=COUNTA(champ),INDEX(champ,SMALL(IF(champ&lt;&gt;"",ROW(INDIRECT("1:"&amp;ROWS(champ)))),ROWS($1:718))),"")</f>
        <v/>
      </c>
      <c r="G719" s="10" t="str">
        <f t="shared" ca="1" si="42"/>
        <v/>
      </c>
    </row>
    <row r="720" spans="1:7" x14ac:dyDescent="0.2">
      <c r="A720" s="6">
        <v>719</v>
      </c>
      <c r="B720" s="7"/>
      <c r="C720" s="7"/>
      <c r="D720" s="7"/>
      <c r="E720" s="7" t="str">
        <f t="shared" si="41"/>
        <v/>
      </c>
      <c r="F720" s="10" t="str">
        <f t="array" aca="1" ref="F720" ca="1">IF(ROWS($1:719)&lt;=COUNTA(champ),INDEX(champ,SMALL(IF(champ&lt;&gt;"",ROW(INDIRECT("1:"&amp;ROWS(champ)))),ROWS($1:719))),"")</f>
        <v/>
      </c>
      <c r="G720" s="10" t="str">
        <f t="shared" ca="1" si="42"/>
        <v/>
      </c>
    </row>
    <row r="721" spans="1:7" x14ac:dyDescent="0.2">
      <c r="A721" s="6">
        <v>720</v>
      </c>
      <c r="B721" s="7"/>
      <c r="C721" s="7"/>
      <c r="D721" s="7"/>
      <c r="E721" s="7" t="str">
        <f t="shared" si="41"/>
        <v/>
      </c>
      <c r="F721" s="10" t="str">
        <f t="array" aca="1" ref="F721" ca="1">IF(ROWS($1:720)&lt;=COUNTA(champ),INDEX(champ,SMALL(IF(champ&lt;&gt;"",ROW(INDIRECT("1:"&amp;ROWS(champ)))),ROWS($1:720))),"")</f>
        <v/>
      </c>
      <c r="G721" s="10" t="str">
        <f t="shared" ca="1" si="42"/>
        <v/>
      </c>
    </row>
    <row r="722" spans="1:7" x14ac:dyDescent="0.2">
      <c r="A722" s="6">
        <v>721</v>
      </c>
      <c r="B722" s="7"/>
      <c r="C722" s="7"/>
      <c r="D722" s="7"/>
      <c r="E722" s="7" t="str">
        <f t="shared" si="41"/>
        <v/>
      </c>
      <c r="F722" s="10" t="str">
        <f t="array" aca="1" ref="F722" ca="1">IF(ROWS($1:721)&lt;=COUNTA(champ),INDEX(champ,SMALL(IF(champ&lt;&gt;"",ROW(INDIRECT("1:"&amp;ROWS(champ)))),ROWS($1:721))),"")</f>
        <v/>
      </c>
      <c r="G722" s="10" t="str">
        <f t="shared" ca="1" si="42"/>
        <v/>
      </c>
    </row>
    <row r="723" spans="1:7" x14ac:dyDescent="0.2">
      <c r="A723" s="6">
        <v>722</v>
      </c>
      <c r="B723" s="7"/>
      <c r="C723" s="7"/>
      <c r="D723" s="7"/>
      <c r="E723" s="7" t="str">
        <f t="shared" si="41"/>
        <v/>
      </c>
      <c r="F723" s="10" t="str">
        <f t="array" aca="1" ref="F723" ca="1">IF(ROWS($1:722)&lt;=COUNTA(champ),INDEX(champ,SMALL(IF(champ&lt;&gt;"",ROW(INDIRECT("1:"&amp;ROWS(champ)))),ROWS($1:722))),"")</f>
        <v/>
      </c>
      <c r="G723" s="10" t="str">
        <f t="shared" ca="1" si="42"/>
        <v/>
      </c>
    </row>
    <row r="724" spans="1:7" x14ac:dyDescent="0.2">
      <c r="A724" s="6">
        <v>723</v>
      </c>
      <c r="B724" s="7"/>
      <c r="C724" s="7"/>
      <c r="D724" s="7"/>
      <c r="E724" s="7" t="str">
        <f t="shared" si="41"/>
        <v/>
      </c>
      <c r="F724" s="10" t="str">
        <f t="array" aca="1" ref="F724" ca="1">IF(ROWS($1:723)&lt;=COUNTA(champ),INDEX(champ,SMALL(IF(champ&lt;&gt;"",ROW(INDIRECT("1:"&amp;ROWS(champ)))),ROWS($1:723))),"")</f>
        <v/>
      </c>
      <c r="G724" s="10" t="str">
        <f t="shared" ca="1" si="42"/>
        <v/>
      </c>
    </row>
    <row r="725" spans="1:7" x14ac:dyDescent="0.2">
      <c r="A725" s="6">
        <v>724</v>
      </c>
      <c r="B725" s="7"/>
      <c r="C725" s="7"/>
      <c r="D725" s="7"/>
      <c r="E725" s="7" t="str">
        <f t="shared" si="41"/>
        <v/>
      </c>
      <c r="F725" s="10" t="str">
        <f t="array" aca="1" ref="F725" ca="1">IF(ROWS($1:724)&lt;=COUNTA(champ),INDEX(champ,SMALL(IF(champ&lt;&gt;"",ROW(INDIRECT("1:"&amp;ROWS(champ)))),ROWS($1:724))),"")</f>
        <v/>
      </c>
      <c r="G725" s="10" t="str">
        <f t="shared" ca="1" si="42"/>
        <v/>
      </c>
    </row>
    <row r="726" spans="1:7" x14ac:dyDescent="0.2">
      <c r="A726" s="6">
        <v>725</v>
      </c>
      <c r="B726" s="7"/>
      <c r="C726" s="7"/>
      <c r="D726" s="7"/>
      <c r="E726" s="7" t="str">
        <f t="shared" si="41"/>
        <v/>
      </c>
      <c r="F726" s="10" t="str">
        <f t="array" aca="1" ref="F726" ca="1">IF(ROWS($1:725)&lt;=COUNTA(champ),INDEX(champ,SMALL(IF(champ&lt;&gt;"",ROW(INDIRECT("1:"&amp;ROWS(champ)))),ROWS($1:725))),"")</f>
        <v/>
      </c>
      <c r="G726" s="10" t="str">
        <f t="shared" ca="1" si="42"/>
        <v/>
      </c>
    </row>
    <row r="727" spans="1:7" x14ac:dyDescent="0.2">
      <c r="A727" s="6">
        <v>726</v>
      </c>
      <c r="B727" s="7"/>
      <c r="C727" s="7"/>
      <c r="D727" s="7"/>
      <c r="E727" s="7" t="str">
        <f t="shared" si="41"/>
        <v/>
      </c>
      <c r="F727" s="10" t="str">
        <f t="array" aca="1" ref="F727" ca="1">IF(ROWS($1:726)&lt;=COUNTA(champ),INDEX(champ,SMALL(IF(champ&lt;&gt;"",ROW(INDIRECT("1:"&amp;ROWS(champ)))),ROWS($1:726))),"")</f>
        <v/>
      </c>
      <c r="G727" s="10" t="str">
        <f t="shared" ca="1" si="42"/>
        <v/>
      </c>
    </row>
    <row r="728" spans="1:7" x14ac:dyDescent="0.2">
      <c r="A728" s="6">
        <v>727</v>
      </c>
      <c r="B728" s="7"/>
      <c r="C728" s="7"/>
      <c r="D728" s="7"/>
      <c r="E728" s="7" t="str">
        <f t="shared" si="41"/>
        <v/>
      </c>
      <c r="F728" s="10" t="str">
        <f t="array" aca="1" ref="F728" ca="1">IF(ROWS($1:727)&lt;=COUNTA(champ),INDEX(champ,SMALL(IF(champ&lt;&gt;"",ROW(INDIRECT("1:"&amp;ROWS(champ)))),ROWS($1:727))),"")</f>
        <v/>
      </c>
      <c r="G728" s="10" t="str">
        <f t="shared" ca="1" si="42"/>
        <v/>
      </c>
    </row>
    <row r="729" spans="1:7" x14ac:dyDescent="0.2">
      <c r="A729" s="6">
        <v>728</v>
      </c>
      <c r="B729" s="7"/>
      <c r="C729" s="7"/>
      <c r="D729" s="7"/>
      <c r="E729" s="7" t="str">
        <f t="shared" si="41"/>
        <v/>
      </c>
      <c r="F729" s="10" t="str">
        <f t="array" aca="1" ref="F729" ca="1">IF(ROWS($1:728)&lt;=COUNTA(champ),INDEX(champ,SMALL(IF(champ&lt;&gt;"",ROW(INDIRECT("1:"&amp;ROWS(champ)))),ROWS($1:728))),"")</f>
        <v/>
      </c>
      <c r="G729" s="10" t="str">
        <f t="shared" ca="1" si="42"/>
        <v/>
      </c>
    </row>
    <row r="730" spans="1:7" x14ac:dyDescent="0.2">
      <c r="A730" s="6">
        <v>729</v>
      </c>
      <c r="B730" s="7"/>
      <c r="C730" s="7"/>
      <c r="D730" s="7"/>
      <c r="E730" s="7" t="str">
        <f t="shared" si="41"/>
        <v/>
      </c>
      <c r="F730" s="10" t="str">
        <f t="array" aca="1" ref="F730" ca="1">IF(ROWS($1:729)&lt;=COUNTA(champ),INDEX(champ,SMALL(IF(champ&lt;&gt;"",ROW(INDIRECT("1:"&amp;ROWS(champ)))),ROWS($1:729))),"")</f>
        <v/>
      </c>
      <c r="G730" s="10" t="str">
        <f t="shared" ca="1" si="42"/>
        <v/>
      </c>
    </row>
    <row r="731" spans="1:7" x14ac:dyDescent="0.2">
      <c r="A731" s="6">
        <v>730</v>
      </c>
      <c r="B731" s="7"/>
      <c r="C731" s="7"/>
      <c r="D731" s="7"/>
      <c r="E731" s="7" t="str">
        <f t="shared" si="41"/>
        <v/>
      </c>
      <c r="F731" s="10" t="str">
        <f t="array" aca="1" ref="F731" ca="1">IF(ROWS($1:730)&lt;=COUNTA(champ),INDEX(champ,SMALL(IF(champ&lt;&gt;"",ROW(INDIRECT("1:"&amp;ROWS(champ)))),ROWS($1:730))),"")</f>
        <v/>
      </c>
      <c r="G731" s="10" t="str">
        <f t="shared" ca="1" si="42"/>
        <v/>
      </c>
    </row>
    <row r="732" spans="1:7" x14ac:dyDescent="0.2">
      <c r="A732" s="6">
        <v>731</v>
      </c>
      <c r="B732" s="7"/>
      <c r="C732" s="7"/>
      <c r="D732" s="7"/>
      <c r="E732" s="7" t="str">
        <f t="shared" si="41"/>
        <v/>
      </c>
      <c r="F732" s="10" t="str">
        <f t="array" aca="1" ref="F732" ca="1">IF(ROWS($1:731)&lt;=COUNTA(champ),INDEX(champ,SMALL(IF(champ&lt;&gt;"",ROW(INDIRECT("1:"&amp;ROWS(champ)))),ROWS($1:731))),"")</f>
        <v/>
      </c>
      <c r="G732" s="10" t="str">
        <f t="shared" ca="1" si="42"/>
        <v/>
      </c>
    </row>
    <row r="733" spans="1:7" x14ac:dyDescent="0.2">
      <c r="A733" s="6">
        <v>732</v>
      </c>
      <c r="B733" s="7"/>
      <c r="C733" s="7"/>
      <c r="D733" s="7"/>
      <c r="E733" s="7" t="str">
        <f t="shared" si="41"/>
        <v/>
      </c>
      <c r="F733" s="10" t="str">
        <f t="array" aca="1" ref="F733" ca="1">IF(ROWS($1:732)&lt;=COUNTA(champ),INDEX(champ,SMALL(IF(champ&lt;&gt;"",ROW(INDIRECT("1:"&amp;ROWS(champ)))),ROWS($1:732))),"")</f>
        <v/>
      </c>
      <c r="G733" s="10" t="str">
        <f t="shared" ca="1" si="42"/>
        <v/>
      </c>
    </row>
    <row r="734" spans="1:7" x14ac:dyDescent="0.2">
      <c r="A734" s="6">
        <v>733</v>
      </c>
      <c r="B734" s="7"/>
      <c r="C734" s="7"/>
      <c r="D734" s="7"/>
      <c r="E734" s="7" t="str">
        <f t="shared" si="41"/>
        <v/>
      </c>
      <c r="F734" s="10" t="str">
        <f t="array" aca="1" ref="F734" ca="1">IF(ROWS($1:733)&lt;=COUNTA(champ),INDEX(champ,SMALL(IF(champ&lt;&gt;"",ROW(INDIRECT("1:"&amp;ROWS(champ)))),ROWS($1:733))),"")</f>
        <v/>
      </c>
      <c r="G734" s="10" t="str">
        <f t="shared" ca="1" si="42"/>
        <v/>
      </c>
    </row>
    <row r="735" spans="1:7" x14ac:dyDescent="0.2">
      <c r="A735" s="6">
        <v>734</v>
      </c>
      <c r="B735" s="7"/>
      <c r="C735" s="7"/>
      <c r="D735" s="7"/>
      <c r="E735" s="7" t="str">
        <f t="shared" si="41"/>
        <v/>
      </c>
      <c r="F735" s="10" t="str">
        <f t="array" aca="1" ref="F735" ca="1">IF(ROWS($1:734)&lt;=COUNTA(champ),INDEX(champ,SMALL(IF(champ&lt;&gt;"",ROW(INDIRECT("1:"&amp;ROWS(champ)))),ROWS($1:734))),"")</f>
        <v/>
      </c>
      <c r="G735" s="10" t="str">
        <f t="shared" ca="1" si="42"/>
        <v/>
      </c>
    </row>
    <row r="736" spans="1:7" x14ac:dyDescent="0.2">
      <c r="A736" s="6">
        <v>735</v>
      </c>
      <c r="B736" s="7"/>
      <c r="C736" s="7"/>
      <c r="D736" s="7"/>
      <c r="E736" s="7" t="str">
        <f t="shared" si="41"/>
        <v/>
      </c>
      <c r="F736" s="10" t="str">
        <f t="array" aca="1" ref="F736" ca="1">IF(ROWS($1:735)&lt;=COUNTA(champ),INDEX(champ,SMALL(IF(champ&lt;&gt;"",ROW(INDIRECT("1:"&amp;ROWS(champ)))),ROWS($1:735))),"")</f>
        <v/>
      </c>
      <c r="G736" s="10" t="str">
        <f t="shared" ca="1" si="42"/>
        <v/>
      </c>
    </row>
    <row r="737" spans="1:7" x14ac:dyDescent="0.2">
      <c r="A737" s="6">
        <v>736</v>
      </c>
      <c r="B737" s="7"/>
      <c r="C737" s="7"/>
      <c r="D737" s="7"/>
      <c r="E737" s="7" t="str">
        <f t="shared" si="41"/>
        <v/>
      </c>
      <c r="F737" s="10" t="str">
        <f t="array" aca="1" ref="F737" ca="1">IF(ROWS($1:736)&lt;=COUNTA(champ),INDEX(champ,SMALL(IF(champ&lt;&gt;"",ROW(INDIRECT("1:"&amp;ROWS(champ)))),ROWS($1:736))),"")</f>
        <v/>
      </c>
      <c r="G737" s="10" t="str">
        <f t="shared" ca="1" si="42"/>
        <v/>
      </c>
    </row>
    <row r="738" spans="1:7" x14ac:dyDescent="0.2">
      <c r="A738" s="6">
        <v>737</v>
      </c>
      <c r="B738" s="7"/>
      <c r="C738" s="7"/>
      <c r="D738" s="7"/>
      <c r="E738" s="7" t="str">
        <f t="shared" si="41"/>
        <v/>
      </c>
      <c r="F738" s="10" t="str">
        <f t="array" aca="1" ref="F738" ca="1">IF(ROWS($1:737)&lt;=COUNTA(champ),INDEX(champ,SMALL(IF(champ&lt;&gt;"",ROW(INDIRECT("1:"&amp;ROWS(champ)))),ROWS($1:737))),"")</f>
        <v/>
      </c>
      <c r="G738" s="10" t="str">
        <f t="shared" ca="1" si="42"/>
        <v/>
      </c>
    </row>
    <row r="739" spans="1:7" x14ac:dyDescent="0.2">
      <c r="A739" s="6">
        <v>738</v>
      </c>
      <c r="B739" s="7"/>
      <c r="C739" s="7"/>
      <c r="D739" s="7"/>
      <c r="E739" s="7" t="str">
        <f t="shared" si="41"/>
        <v/>
      </c>
      <c r="F739" s="10" t="str">
        <f t="array" aca="1" ref="F739" ca="1">IF(ROWS($1:738)&lt;=COUNTA(champ),INDEX(champ,SMALL(IF(champ&lt;&gt;"",ROW(INDIRECT("1:"&amp;ROWS(champ)))),ROWS($1:738))),"")</f>
        <v/>
      </c>
      <c r="G739" s="10" t="str">
        <f t="shared" ca="1" si="42"/>
        <v/>
      </c>
    </row>
    <row r="740" spans="1:7" x14ac:dyDescent="0.2">
      <c r="A740" s="6">
        <v>739</v>
      </c>
      <c r="B740" s="7"/>
      <c r="C740" s="7"/>
      <c r="D740" s="7"/>
      <c r="E740" s="7" t="str">
        <f t="shared" si="41"/>
        <v/>
      </c>
      <c r="F740" s="10" t="str">
        <f t="array" aca="1" ref="F740" ca="1">IF(ROWS($1:739)&lt;=COUNTA(champ),INDEX(champ,SMALL(IF(champ&lt;&gt;"",ROW(INDIRECT("1:"&amp;ROWS(champ)))),ROWS($1:739))),"")</f>
        <v/>
      </c>
      <c r="G740" s="10" t="str">
        <f t="shared" ca="1" si="42"/>
        <v/>
      </c>
    </row>
    <row r="741" spans="1:7" x14ac:dyDescent="0.2">
      <c r="A741" s="6">
        <v>740</v>
      </c>
      <c r="B741" s="7"/>
      <c r="C741" s="7"/>
      <c r="D741" s="7"/>
      <c r="E741" s="7" t="str">
        <f t="shared" si="41"/>
        <v/>
      </c>
      <c r="F741" s="10" t="str">
        <f t="array" aca="1" ref="F741" ca="1">IF(ROWS($1:740)&lt;=COUNTA(champ),INDEX(champ,SMALL(IF(champ&lt;&gt;"",ROW(INDIRECT("1:"&amp;ROWS(champ)))),ROWS($1:740))),"")</f>
        <v/>
      </c>
      <c r="G741" s="10" t="str">
        <f t="shared" ca="1" si="42"/>
        <v/>
      </c>
    </row>
    <row r="742" spans="1:7" x14ac:dyDescent="0.2">
      <c r="A742" s="6">
        <v>741</v>
      </c>
      <c r="B742" s="7"/>
      <c r="C742" s="7"/>
      <c r="D742" s="7"/>
      <c r="E742" s="7" t="str">
        <f t="shared" si="41"/>
        <v/>
      </c>
      <c r="F742" s="10" t="str">
        <f t="array" aca="1" ref="F742" ca="1">IF(ROWS($1:741)&lt;=COUNTA(champ),INDEX(champ,SMALL(IF(champ&lt;&gt;"",ROW(INDIRECT("1:"&amp;ROWS(champ)))),ROWS($1:741))),"")</f>
        <v/>
      </c>
      <c r="G742" s="10" t="str">
        <f t="shared" ca="1" si="42"/>
        <v/>
      </c>
    </row>
    <row r="743" spans="1:7" x14ac:dyDescent="0.2">
      <c r="A743" s="6">
        <v>742</v>
      </c>
      <c r="B743" s="7"/>
      <c r="C743" s="7"/>
      <c r="D743" s="7"/>
      <c r="E743" s="7" t="str">
        <f t="shared" si="41"/>
        <v/>
      </c>
      <c r="F743" s="10" t="str">
        <f t="array" aca="1" ref="F743" ca="1">IF(ROWS($1:742)&lt;=COUNTA(champ),INDEX(champ,SMALL(IF(champ&lt;&gt;"",ROW(INDIRECT("1:"&amp;ROWS(champ)))),ROWS($1:742))),"")</f>
        <v/>
      </c>
      <c r="G743" s="10" t="str">
        <f t="shared" ca="1" si="42"/>
        <v/>
      </c>
    </row>
    <row r="744" spans="1:7" x14ac:dyDescent="0.2">
      <c r="A744" s="6">
        <v>743</v>
      </c>
      <c r="B744" s="7"/>
      <c r="C744" s="7"/>
      <c r="D744" s="7"/>
      <c r="E744" s="7" t="str">
        <f t="shared" si="41"/>
        <v/>
      </c>
      <c r="F744" s="10" t="str">
        <f t="array" aca="1" ref="F744" ca="1">IF(ROWS($1:743)&lt;=COUNTA(champ),INDEX(champ,SMALL(IF(champ&lt;&gt;"",ROW(INDIRECT("1:"&amp;ROWS(champ)))),ROWS($1:743))),"")</f>
        <v/>
      </c>
      <c r="G744" s="10" t="str">
        <f t="shared" ca="1" si="42"/>
        <v/>
      </c>
    </row>
    <row r="745" spans="1:7" x14ac:dyDescent="0.2">
      <c r="A745" s="6">
        <v>744</v>
      </c>
      <c r="B745" s="7"/>
      <c r="C745" s="7"/>
      <c r="D745" s="7"/>
      <c r="E745" s="7" t="str">
        <f t="shared" si="41"/>
        <v/>
      </c>
      <c r="F745" s="10" t="str">
        <f t="array" aca="1" ref="F745" ca="1">IF(ROWS($1:744)&lt;=COUNTA(champ),INDEX(champ,SMALL(IF(champ&lt;&gt;"",ROW(INDIRECT("1:"&amp;ROWS(champ)))),ROWS($1:744))),"")</f>
        <v/>
      </c>
      <c r="G745" s="10" t="str">
        <f t="shared" ca="1" si="42"/>
        <v/>
      </c>
    </row>
    <row r="746" spans="1:7" x14ac:dyDescent="0.2">
      <c r="A746" s="6">
        <v>745</v>
      </c>
      <c r="B746" s="7"/>
      <c r="C746" s="7"/>
      <c r="D746" s="7"/>
      <c r="E746" s="7" t="str">
        <f t="shared" si="41"/>
        <v/>
      </c>
      <c r="F746" s="10" t="str">
        <f t="array" aca="1" ref="F746" ca="1">IF(ROWS($1:745)&lt;=COUNTA(champ),INDEX(champ,SMALL(IF(champ&lt;&gt;"",ROW(INDIRECT("1:"&amp;ROWS(champ)))),ROWS($1:745))),"")</f>
        <v/>
      </c>
      <c r="G746" s="10" t="str">
        <f t="shared" ca="1" si="42"/>
        <v/>
      </c>
    </row>
    <row r="747" spans="1:7" x14ac:dyDescent="0.2">
      <c r="A747" s="6">
        <v>746</v>
      </c>
      <c r="B747" s="7"/>
      <c r="C747" s="7"/>
      <c r="D747" s="7"/>
      <c r="E747" s="7" t="str">
        <f t="shared" si="41"/>
        <v/>
      </c>
      <c r="F747" s="10" t="str">
        <f t="array" aca="1" ref="F747" ca="1">IF(ROWS($1:746)&lt;=COUNTA(champ),INDEX(champ,SMALL(IF(champ&lt;&gt;"",ROW(INDIRECT("1:"&amp;ROWS(champ)))),ROWS($1:746))),"")</f>
        <v/>
      </c>
      <c r="G747" s="10" t="str">
        <f t="shared" ca="1" si="42"/>
        <v/>
      </c>
    </row>
    <row r="748" spans="1:7" x14ac:dyDescent="0.2">
      <c r="A748" s="6">
        <v>747</v>
      </c>
      <c r="B748" s="7"/>
      <c r="C748" s="7"/>
      <c r="D748" s="7"/>
      <c r="E748" s="7" t="str">
        <f t="shared" si="41"/>
        <v/>
      </c>
      <c r="F748" s="10" t="str">
        <f t="array" aca="1" ref="F748" ca="1">IF(ROWS($1:747)&lt;=COUNTA(champ),INDEX(champ,SMALL(IF(champ&lt;&gt;"",ROW(INDIRECT("1:"&amp;ROWS(champ)))),ROWS($1:747))),"")</f>
        <v/>
      </c>
      <c r="G748" s="10" t="str">
        <f t="shared" ca="1" si="42"/>
        <v/>
      </c>
    </row>
    <row r="749" spans="1:7" x14ac:dyDescent="0.2">
      <c r="A749" s="6">
        <v>748</v>
      </c>
      <c r="B749" s="7"/>
      <c r="C749" s="7"/>
      <c r="D749" s="7"/>
      <c r="E749" s="7" t="str">
        <f t="shared" si="41"/>
        <v/>
      </c>
      <c r="F749" s="10" t="str">
        <f t="array" aca="1" ref="F749" ca="1">IF(ROWS($1:748)&lt;=COUNTA(champ),INDEX(champ,SMALL(IF(champ&lt;&gt;"",ROW(INDIRECT("1:"&amp;ROWS(champ)))),ROWS($1:748))),"")</f>
        <v/>
      </c>
      <c r="G749" s="10" t="str">
        <f t="shared" ca="1" si="42"/>
        <v/>
      </c>
    </row>
    <row r="750" spans="1:7" x14ac:dyDescent="0.2">
      <c r="A750" s="6">
        <v>749</v>
      </c>
      <c r="B750" s="7"/>
      <c r="C750" s="7"/>
      <c r="D750" s="7"/>
      <c r="E750" s="7" t="str">
        <f t="shared" si="41"/>
        <v/>
      </c>
      <c r="F750" s="10" t="str">
        <f t="array" aca="1" ref="F750" ca="1">IF(ROWS($1:749)&lt;=COUNTA(champ),INDEX(champ,SMALL(IF(champ&lt;&gt;"",ROW(INDIRECT("1:"&amp;ROWS(champ)))),ROWS($1:749))),"")</f>
        <v/>
      </c>
      <c r="G750" s="10" t="str">
        <f t="shared" ca="1" si="42"/>
        <v/>
      </c>
    </row>
    <row r="751" spans="1:7" x14ac:dyDescent="0.2">
      <c r="A751" s="6">
        <v>750</v>
      </c>
      <c r="B751" s="7"/>
      <c r="C751" s="7"/>
      <c r="D751" s="7"/>
      <c r="E751" s="7" t="str">
        <f t="shared" si="41"/>
        <v/>
      </c>
      <c r="F751" s="10" t="str">
        <f t="array" aca="1" ref="F751" ca="1">IF(ROWS($1:750)&lt;=COUNTA(champ),INDEX(champ,SMALL(IF(champ&lt;&gt;"",ROW(INDIRECT("1:"&amp;ROWS(champ)))),ROWS($1:750))),"")</f>
        <v/>
      </c>
      <c r="G751" s="10" t="str">
        <f t="shared" ca="1" si="42"/>
        <v/>
      </c>
    </row>
    <row r="752" spans="1:7" x14ac:dyDescent="0.2">
      <c r="A752" s="6">
        <v>751</v>
      </c>
      <c r="B752" s="7"/>
      <c r="C752" s="7"/>
      <c r="D752" s="7"/>
      <c r="E752" s="7" t="str">
        <f t="shared" si="41"/>
        <v/>
      </c>
      <c r="F752" s="10" t="str">
        <f t="array" aca="1" ref="F752" ca="1">IF(ROWS($1:751)&lt;=COUNTA(champ),INDEX(champ,SMALL(IF(champ&lt;&gt;"",ROW(INDIRECT("1:"&amp;ROWS(champ)))),ROWS($1:751))),"")</f>
        <v/>
      </c>
      <c r="G752" s="10" t="str">
        <f t="shared" ca="1" si="42"/>
        <v/>
      </c>
    </row>
    <row r="753" spans="1:7" x14ac:dyDescent="0.2">
      <c r="A753" s="6">
        <v>752</v>
      </c>
      <c r="B753" s="7"/>
      <c r="C753" s="7"/>
      <c r="D753" s="7"/>
      <c r="E753" s="7" t="str">
        <f t="shared" si="41"/>
        <v/>
      </c>
      <c r="F753" s="10" t="str">
        <f t="array" aca="1" ref="F753" ca="1">IF(ROWS($1:752)&lt;=COUNTA(champ),INDEX(champ,SMALL(IF(champ&lt;&gt;"",ROW(INDIRECT("1:"&amp;ROWS(champ)))),ROWS($1:752))),"")</f>
        <v/>
      </c>
      <c r="G753" s="10" t="str">
        <f t="shared" ca="1" si="42"/>
        <v/>
      </c>
    </row>
    <row r="754" spans="1:7" x14ac:dyDescent="0.2">
      <c r="A754" s="6">
        <v>753</v>
      </c>
      <c r="B754" s="7"/>
      <c r="C754" s="7"/>
      <c r="D754" s="7"/>
      <c r="E754" s="7" t="str">
        <f t="shared" si="41"/>
        <v/>
      </c>
      <c r="F754" s="10" t="str">
        <f t="array" aca="1" ref="F754" ca="1">IF(ROWS($1:753)&lt;=COUNTA(champ),INDEX(champ,SMALL(IF(champ&lt;&gt;"",ROW(INDIRECT("1:"&amp;ROWS(champ)))),ROWS($1:753))),"")</f>
        <v/>
      </c>
      <c r="G754" s="10" t="str">
        <f t="shared" ca="1" si="42"/>
        <v/>
      </c>
    </row>
    <row r="755" spans="1:7" x14ac:dyDescent="0.2">
      <c r="A755" s="6">
        <v>754</v>
      </c>
      <c r="B755" s="7"/>
      <c r="C755" s="7"/>
      <c r="D755" s="7"/>
      <c r="E755" s="7" t="str">
        <f t="shared" si="41"/>
        <v/>
      </c>
      <c r="F755" s="10" t="str">
        <f t="array" aca="1" ref="F755" ca="1">IF(ROWS($1:754)&lt;=COUNTA(champ),INDEX(champ,SMALL(IF(champ&lt;&gt;"",ROW(INDIRECT("1:"&amp;ROWS(champ)))),ROWS($1:754))),"")</f>
        <v/>
      </c>
      <c r="G755" s="10" t="str">
        <f t="shared" ca="1" si="42"/>
        <v/>
      </c>
    </row>
    <row r="756" spans="1:7" x14ac:dyDescent="0.2">
      <c r="A756" s="6">
        <v>755</v>
      </c>
      <c r="B756" s="7"/>
      <c r="C756" s="7"/>
      <c r="D756" s="7"/>
      <c r="E756" s="7" t="str">
        <f t="shared" si="41"/>
        <v/>
      </c>
      <c r="F756" s="10" t="str">
        <f t="array" aca="1" ref="F756" ca="1">IF(ROWS($1:755)&lt;=COUNTA(champ),INDEX(champ,SMALL(IF(champ&lt;&gt;"",ROW(INDIRECT("1:"&amp;ROWS(champ)))),ROWS($1:755))),"")</f>
        <v/>
      </c>
      <c r="G756" s="10" t="str">
        <f t="shared" ca="1" si="42"/>
        <v/>
      </c>
    </row>
    <row r="757" spans="1:7" x14ac:dyDescent="0.2">
      <c r="A757" s="6">
        <v>756</v>
      </c>
      <c r="B757" s="7"/>
      <c r="C757" s="7"/>
      <c r="D757" s="7"/>
      <c r="E757" s="7" t="str">
        <f t="shared" ref="E757:E820" si="43">IF(OR(D757=D756,D757=""),"",D757)</f>
        <v/>
      </c>
      <c r="F757" s="10" t="str">
        <f t="array" aca="1" ref="F757" ca="1">IF(ROWS($1:756)&lt;=COUNTA(champ),INDEX(champ,SMALL(IF(champ&lt;&gt;"",ROW(INDIRECT("1:"&amp;ROWS(champ)))),ROWS($1:756))),"")</f>
        <v/>
      </c>
      <c r="G757" s="10" t="str">
        <f t="shared" ref="G757:G820" ca="1" si="44">IF(ISERROR(F757)=FALSE,F757,"")</f>
        <v/>
      </c>
    </row>
    <row r="758" spans="1:7" x14ac:dyDescent="0.2">
      <c r="A758" s="6">
        <v>757</v>
      </c>
      <c r="B758" s="7"/>
      <c r="C758" s="7"/>
      <c r="D758" s="7"/>
      <c r="E758" s="7" t="str">
        <f t="shared" si="43"/>
        <v/>
      </c>
      <c r="F758" s="10" t="str">
        <f t="array" aca="1" ref="F758" ca="1">IF(ROWS($1:757)&lt;=COUNTA(champ),INDEX(champ,SMALL(IF(champ&lt;&gt;"",ROW(INDIRECT("1:"&amp;ROWS(champ)))),ROWS($1:757))),"")</f>
        <v/>
      </c>
      <c r="G758" s="10" t="str">
        <f t="shared" ca="1" si="44"/>
        <v/>
      </c>
    </row>
    <row r="759" spans="1:7" x14ac:dyDescent="0.2">
      <c r="A759" s="6">
        <v>758</v>
      </c>
      <c r="B759" s="7"/>
      <c r="C759" s="7"/>
      <c r="D759" s="7"/>
      <c r="E759" s="7" t="str">
        <f t="shared" si="43"/>
        <v/>
      </c>
      <c r="F759" s="10" t="str">
        <f t="array" aca="1" ref="F759" ca="1">IF(ROWS($1:758)&lt;=COUNTA(champ),INDEX(champ,SMALL(IF(champ&lt;&gt;"",ROW(INDIRECT("1:"&amp;ROWS(champ)))),ROWS($1:758))),"")</f>
        <v/>
      </c>
      <c r="G759" s="10" t="str">
        <f t="shared" ca="1" si="44"/>
        <v/>
      </c>
    </row>
    <row r="760" spans="1:7" x14ac:dyDescent="0.2">
      <c r="A760" s="6">
        <v>759</v>
      </c>
      <c r="B760" s="7"/>
      <c r="C760" s="7"/>
      <c r="D760" s="7"/>
      <c r="E760" s="7" t="str">
        <f t="shared" si="43"/>
        <v/>
      </c>
      <c r="F760" s="10" t="str">
        <f t="array" aca="1" ref="F760" ca="1">IF(ROWS($1:759)&lt;=COUNTA(champ),INDEX(champ,SMALL(IF(champ&lt;&gt;"",ROW(INDIRECT("1:"&amp;ROWS(champ)))),ROWS($1:759))),"")</f>
        <v/>
      </c>
      <c r="G760" s="10" t="str">
        <f t="shared" ca="1" si="44"/>
        <v/>
      </c>
    </row>
    <row r="761" spans="1:7" x14ac:dyDescent="0.2">
      <c r="A761" s="6">
        <v>760</v>
      </c>
      <c r="B761" s="7"/>
      <c r="C761" s="7"/>
      <c r="D761" s="7"/>
      <c r="E761" s="7" t="str">
        <f t="shared" si="43"/>
        <v/>
      </c>
      <c r="F761" s="10" t="str">
        <f t="array" aca="1" ref="F761" ca="1">IF(ROWS($1:760)&lt;=COUNTA(champ),INDEX(champ,SMALL(IF(champ&lt;&gt;"",ROW(INDIRECT("1:"&amp;ROWS(champ)))),ROWS($1:760))),"")</f>
        <v/>
      </c>
      <c r="G761" s="10" t="str">
        <f t="shared" ca="1" si="44"/>
        <v/>
      </c>
    </row>
    <row r="762" spans="1:7" x14ac:dyDescent="0.2">
      <c r="A762" s="6">
        <v>761</v>
      </c>
      <c r="B762" s="7"/>
      <c r="C762" s="7"/>
      <c r="D762" s="7"/>
      <c r="E762" s="7" t="str">
        <f t="shared" si="43"/>
        <v/>
      </c>
      <c r="F762" s="10" t="str">
        <f t="array" aca="1" ref="F762" ca="1">IF(ROWS($1:761)&lt;=COUNTA(champ),INDEX(champ,SMALL(IF(champ&lt;&gt;"",ROW(INDIRECT("1:"&amp;ROWS(champ)))),ROWS($1:761))),"")</f>
        <v/>
      </c>
      <c r="G762" s="10" t="str">
        <f t="shared" ca="1" si="44"/>
        <v/>
      </c>
    </row>
    <row r="763" spans="1:7" x14ac:dyDescent="0.2">
      <c r="A763" s="6">
        <v>762</v>
      </c>
      <c r="B763" s="7"/>
      <c r="C763" s="7"/>
      <c r="D763" s="7"/>
      <c r="E763" s="7" t="str">
        <f t="shared" si="43"/>
        <v/>
      </c>
      <c r="F763" s="10" t="str">
        <f t="array" aca="1" ref="F763" ca="1">IF(ROWS($1:762)&lt;=COUNTA(champ),INDEX(champ,SMALL(IF(champ&lt;&gt;"",ROW(INDIRECT("1:"&amp;ROWS(champ)))),ROWS($1:762))),"")</f>
        <v/>
      </c>
      <c r="G763" s="10" t="str">
        <f t="shared" ca="1" si="44"/>
        <v/>
      </c>
    </row>
    <row r="764" spans="1:7" x14ac:dyDescent="0.2">
      <c r="A764" s="6">
        <v>763</v>
      </c>
      <c r="B764" s="7"/>
      <c r="C764" s="7"/>
      <c r="D764" s="7"/>
      <c r="E764" s="7" t="str">
        <f t="shared" si="43"/>
        <v/>
      </c>
      <c r="F764" s="10" t="str">
        <f t="array" aca="1" ref="F764" ca="1">IF(ROWS($1:763)&lt;=COUNTA(champ),INDEX(champ,SMALL(IF(champ&lt;&gt;"",ROW(INDIRECT("1:"&amp;ROWS(champ)))),ROWS($1:763))),"")</f>
        <v/>
      </c>
      <c r="G764" s="10" t="str">
        <f t="shared" ca="1" si="44"/>
        <v/>
      </c>
    </row>
    <row r="765" spans="1:7" x14ac:dyDescent="0.2">
      <c r="A765" s="6">
        <v>764</v>
      </c>
      <c r="B765" s="7"/>
      <c r="C765" s="7"/>
      <c r="D765" s="7"/>
      <c r="E765" s="7" t="str">
        <f t="shared" si="43"/>
        <v/>
      </c>
      <c r="F765" s="10" t="str">
        <f t="array" aca="1" ref="F765" ca="1">IF(ROWS($1:764)&lt;=COUNTA(champ),INDEX(champ,SMALL(IF(champ&lt;&gt;"",ROW(INDIRECT("1:"&amp;ROWS(champ)))),ROWS($1:764))),"")</f>
        <v/>
      </c>
      <c r="G765" s="10" t="str">
        <f t="shared" ca="1" si="44"/>
        <v/>
      </c>
    </row>
    <row r="766" spans="1:7" x14ac:dyDescent="0.2">
      <c r="A766" s="6">
        <v>765</v>
      </c>
      <c r="B766" s="7"/>
      <c r="C766" s="7"/>
      <c r="D766" s="7"/>
      <c r="E766" s="7" t="str">
        <f t="shared" si="43"/>
        <v/>
      </c>
      <c r="F766" s="10" t="str">
        <f t="array" aca="1" ref="F766" ca="1">IF(ROWS($1:765)&lt;=COUNTA(champ),INDEX(champ,SMALL(IF(champ&lt;&gt;"",ROW(INDIRECT("1:"&amp;ROWS(champ)))),ROWS($1:765))),"")</f>
        <v/>
      </c>
      <c r="G766" s="10" t="str">
        <f t="shared" ca="1" si="44"/>
        <v/>
      </c>
    </row>
    <row r="767" spans="1:7" x14ac:dyDescent="0.2">
      <c r="A767" s="6">
        <v>766</v>
      </c>
      <c r="B767" s="7"/>
      <c r="C767" s="7"/>
      <c r="D767" s="7"/>
      <c r="E767" s="7" t="str">
        <f t="shared" si="43"/>
        <v/>
      </c>
      <c r="F767" s="10" t="str">
        <f t="array" aca="1" ref="F767" ca="1">IF(ROWS($1:766)&lt;=COUNTA(champ),INDEX(champ,SMALL(IF(champ&lt;&gt;"",ROW(INDIRECT("1:"&amp;ROWS(champ)))),ROWS($1:766))),"")</f>
        <v/>
      </c>
      <c r="G767" s="10" t="str">
        <f t="shared" ca="1" si="44"/>
        <v/>
      </c>
    </row>
    <row r="768" spans="1:7" x14ac:dyDescent="0.2">
      <c r="A768" s="6">
        <v>767</v>
      </c>
      <c r="B768" s="7"/>
      <c r="C768" s="7"/>
      <c r="D768" s="7"/>
      <c r="E768" s="7" t="str">
        <f t="shared" si="43"/>
        <v/>
      </c>
      <c r="F768" s="10" t="str">
        <f t="array" aca="1" ref="F768" ca="1">IF(ROWS($1:767)&lt;=COUNTA(champ),INDEX(champ,SMALL(IF(champ&lt;&gt;"",ROW(INDIRECT("1:"&amp;ROWS(champ)))),ROWS($1:767))),"")</f>
        <v/>
      </c>
      <c r="G768" s="10" t="str">
        <f t="shared" ca="1" si="44"/>
        <v/>
      </c>
    </row>
    <row r="769" spans="1:7" x14ac:dyDescent="0.2">
      <c r="A769" s="6">
        <v>768</v>
      </c>
      <c r="B769" s="7"/>
      <c r="C769" s="7"/>
      <c r="D769" s="7"/>
      <c r="E769" s="7" t="str">
        <f t="shared" si="43"/>
        <v/>
      </c>
      <c r="F769" s="10" t="str">
        <f t="array" aca="1" ref="F769" ca="1">IF(ROWS($1:768)&lt;=COUNTA(champ),INDEX(champ,SMALL(IF(champ&lt;&gt;"",ROW(INDIRECT("1:"&amp;ROWS(champ)))),ROWS($1:768))),"")</f>
        <v/>
      </c>
      <c r="G769" s="10" t="str">
        <f t="shared" ca="1" si="44"/>
        <v/>
      </c>
    </row>
    <row r="770" spans="1:7" x14ac:dyDescent="0.2">
      <c r="A770" s="6">
        <v>769</v>
      </c>
      <c r="B770" s="7"/>
      <c r="C770" s="7"/>
      <c r="D770" s="7"/>
      <c r="E770" s="7" t="str">
        <f t="shared" si="43"/>
        <v/>
      </c>
      <c r="F770" s="10" t="str">
        <f t="array" aca="1" ref="F770" ca="1">IF(ROWS($1:769)&lt;=COUNTA(champ),INDEX(champ,SMALL(IF(champ&lt;&gt;"",ROW(INDIRECT("1:"&amp;ROWS(champ)))),ROWS($1:769))),"")</f>
        <v/>
      </c>
      <c r="G770" s="10" t="str">
        <f t="shared" ca="1" si="44"/>
        <v/>
      </c>
    </row>
    <row r="771" spans="1:7" x14ac:dyDescent="0.2">
      <c r="A771" s="6">
        <v>770</v>
      </c>
      <c r="B771" s="7"/>
      <c r="C771" s="7"/>
      <c r="D771" s="7"/>
      <c r="E771" s="7" t="str">
        <f t="shared" si="43"/>
        <v/>
      </c>
      <c r="F771" s="10" t="str">
        <f t="array" aca="1" ref="F771" ca="1">IF(ROWS($1:770)&lt;=COUNTA(champ),INDEX(champ,SMALL(IF(champ&lt;&gt;"",ROW(INDIRECT("1:"&amp;ROWS(champ)))),ROWS($1:770))),"")</f>
        <v/>
      </c>
      <c r="G771" s="10" t="str">
        <f t="shared" ca="1" si="44"/>
        <v/>
      </c>
    </row>
    <row r="772" spans="1:7" x14ac:dyDescent="0.2">
      <c r="A772" s="6">
        <v>771</v>
      </c>
      <c r="B772" s="7"/>
      <c r="C772" s="7"/>
      <c r="D772" s="7"/>
      <c r="E772" s="7" t="str">
        <f t="shared" si="43"/>
        <v/>
      </c>
      <c r="F772" s="10" t="str">
        <f t="array" aca="1" ref="F772" ca="1">IF(ROWS($1:771)&lt;=COUNTA(champ),INDEX(champ,SMALL(IF(champ&lt;&gt;"",ROW(INDIRECT("1:"&amp;ROWS(champ)))),ROWS($1:771))),"")</f>
        <v/>
      </c>
      <c r="G772" s="10" t="str">
        <f t="shared" ca="1" si="44"/>
        <v/>
      </c>
    </row>
    <row r="773" spans="1:7" x14ac:dyDescent="0.2">
      <c r="A773" s="6">
        <v>772</v>
      </c>
      <c r="B773" s="7"/>
      <c r="C773" s="7"/>
      <c r="D773" s="7"/>
      <c r="E773" s="7" t="str">
        <f t="shared" si="43"/>
        <v/>
      </c>
      <c r="F773" s="10" t="str">
        <f t="array" aca="1" ref="F773" ca="1">IF(ROWS($1:772)&lt;=COUNTA(champ),INDEX(champ,SMALL(IF(champ&lt;&gt;"",ROW(INDIRECT("1:"&amp;ROWS(champ)))),ROWS($1:772))),"")</f>
        <v/>
      </c>
      <c r="G773" s="10" t="str">
        <f t="shared" ca="1" si="44"/>
        <v/>
      </c>
    </row>
    <row r="774" spans="1:7" x14ac:dyDescent="0.2">
      <c r="A774" s="6">
        <v>773</v>
      </c>
      <c r="B774" s="7"/>
      <c r="C774" s="7"/>
      <c r="D774" s="7"/>
      <c r="E774" s="7" t="str">
        <f t="shared" si="43"/>
        <v/>
      </c>
      <c r="F774" s="10" t="str">
        <f t="array" aca="1" ref="F774" ca="1">IF(ROWS($1:773)&lt;=COUNTA(champ),INDEX(champ,SMALL(IF(champ&lt;&gt;"",ROW(INDIRECT("1:"&amp;ROWS(champ)))),ROWS($1:773))),"")</f>
        <v/>
      </c>
      <c r="G774" s="10" t="str">
        <f t="shared" ca="1" si="44"/>
        <v/>
      </c>
    </row>
    <row r="775" spans="1:7" x14ac:dyDescent="0.2">
      <c r="A775" s="6">
        <v>774</v>
      </c>
      <c r="B775" s="7"/>
      <c r="C775" s="7"/>
      <c r="D775" s="7"/>
      <c r="E775" s="7" t="str">
        <f t="shared" si="43"/>
        <v/>
      </c>
      <c r="F775" s="10" t="str">
        <f t="array" aca="1" ref="F775" ca="1">IF(ROWS($1:774)&lt;=COUNTA(champ),INDEX(champ,SMALL(IF(champ&lt;&gt;"",ROW(INDIRECT("1:"&amp;ROWS(champ)))),ROWS($1:774))),"")</f>
        <v/>
      </c>
      <c r="G775" s="10" t="str">
        <f t="shared" ca="1" si="44"/>
        <v/>
      </c>
    </row>
    <row r="776" spans="1:7" x14ac:dyDescent="0.2">
      <c r="A776" s="6">
        <v>775</v>
      </c>
      <c r="B776" s="7"/>
      <c r="C776" s="7"/>
      <c r="D776" s="7"/>
      <c r="E776" s="7" t="str">
        <f t="shared" si="43"/>
        <v/>
      </c>
      <c r="F776" s="10" t="str">
        <f t="array" aca="1" ref="F776" ca="1">IF(ROWS($1:775)&lt;=COUNTA(champ),INDEX(champ,SMALL(IF(champ&lt;&gt;"",ROW(INDIRECT("1:"&amp;ROWS(champ)))),ROWS($1:775))),"")</f>
        <v/>
      </c>
      <c r="G776" s="10" t="str">
        <f t="shared" ca="1" si="44"/>
        <v/>
      </c>
    </row>
    <row r="777" spans="1:7" x14ac:dyDescent="0.2">
      <c r="A777" s="6">
        <v>776</v>
      </c>
      <c r="B777" s="7"/>
      <c r="C777" s="7"/>
      <c r="D777" s="7"/>
      <c r="E777" s="7" t="str">
        <f t="shared" si="43"/>
        <v/>
      </c>
      <c r="F777" s="10" t="str">
        <f t="array" aca="1" ref="F777" ca="1">IF(ROWS($1:776)&lt;=COUNTA(champ),INDEX(champ,SMALL(IF(champ&lt;&gt;"",ROW(INDIRECT("1:"&amp;ROWS(champ)))),ROWS($1:776))),"")</f>
        <v/>
      </c>
      <c r="G777" s="10" t="str">
        <f t="shared" ca="1" si="44"/>
        <v/>
      </c>
    </row>
    <row r="778" spans="1:7" x14ac:dyDescent="0.2">
      <c r="A778" s="6">
        <v>777</v>
      </c>
      <c r="B778" s="7"/>
      <c r="C778" s="7"/>
      <c r="D778" s="7"/>
      <c r="E778" s="7" t="str">
        <f t="shared" si="43"/>
        <v/>
      </c>
      <c r="F778" s="10" t="str">
        <f t="array" aca="1" ref="F778" ca="1">IF(ROWS($1:777)&lt;=COUNTA(champ),INDEX(champ,SMALL(IF(champ&lt;&gt;"",ROW(INDIRECT("1:"&amp;ROWS(champ)))),ROWS($1:777))),"")</f>
        <v/>
      </c>
      <c r="G778" s="10" t="str">
        <f t="shared" ca="1" si="44"/>
        <v/>
      </c>
    </row>
    <row r="779" spans="1:7" x14ac:dyDescent="0.2">
      <c r="A779" s="6">
        <v>778</v>
      </c>
      <c r="B779" s="7"/>
      <c r="C779" s="7"/>
      <c r="D779" s="7"/>
      <c r="E779" s="7" t="str">
        <f t="shared" si="43"/>
        <v/>
      </c>
      <c r="F779" s="10" t="str">
        <f t="array" aca="1" ref="F779" ca="1">IF(ROWS($1:778)&lt;=COUNTA(champ),INDEX(champ,SMALL(IF(champ&lt;&gt;"",ROW(INDIRECT("1:"&amp;ROWS(champ)))),ROWS($1:778))),"")</f>
        <v/>
      </c>
      <c r="G779" s="10" t="str">
        <f t="shared" ca="1" si="44"/>
        <v/>
      </c>
    </row>
    <row r="780" spans="1:7" x14ac:dyDescent="0.2">
      <c r="A780" s="6">
        <v>779</v>
      </c>
      <c r="B780" s="7"/>
      <c r="C780" s="7"/>
      <c r="D780" s="7"/>
      <c r="E780" s="7" t="str">
        <f t="shared" si="43"/>
        <v/>
      </c>
      <c r="F780" s="10" t="str">
        <f t="array" aca="1" ref="F780" ca="1">IF(ROWS($1:779)&lt;=COUNTA(champ),INDEX(champ,SMALL(IF(champ&lt;&gt;"",ROW(INDIRECT("1:"&amp;ROWS(champ)))),ROWS($1:779))),"")</f>
        <v/>
      </c>
      <c r="G780" s="10" t="str">
        <f t="shared" ca="1" si="44"/>
        <v/>
      </c>
    </row>
    <row r="781" spans="1:7" x14ac:dyDescent="0.2">
      <c r="A781" s="6">
        <v>780</v>
      </c>
      <c r="B781" s="7"/>
      <c r="C781" s="7"/>
      <c r="D781" s="7"/>
      <c r="E781" s="7" t="str">
        <f t="shared" si="43"/>
        <v/>
      </c>
      <c r="F781" s="10" t="str">
        <f t="array" aca="1" ref="F781" ca="1">IF(ROWS($1:780)&lt;=COUNTA(champ),INDEX(champ,SMALL(IF(champ&lt;&gt;"",ROW(INDIRECT("1:"&amp;ROWS(champ)))),ROWS($1:780))),"")</f>
        <v/>
      </c>
      <c r="G781" s="10" t="str">
        <f t="shared" ca="1" si="44"/>
        <v/>
      </c>
    </row>
    <row r="782" spans="1:7" x14ac:dyDescent="0.2">
      <c r="A782" s="6">
        <v>781</v>
      </c>
      <c r="B782" s="7"/>
      <c r="C782" s="7"/>
      <c r="D782" s="7"/>
      <c r="E782" s="7" t="str">
        <f t="shared" si="43"/>
        <v/>
      </c>
      <c r="F782" s="10" t="str">
        <f t="array" aca="1" ref="F782" ca="1">IF(ROWS($1:781)&lt;=COUNTA(champ),INDEX(champ,SMALL(IF(champ&lt;&gt;"",ROW(INDIRECT("1:"&amp;ROWS(champ)))),ROWS($1:781))),"")</f>
        <v/>
      </c>
      <c r="G782" s="10" t="str">
        <f t="shared" ca="1" si="44"/>
        <v/>
      </c>
    </row>
    <row r="783" spans="1:7" x14ac:dyDescent="0.2">
      <c r="A783" s="6">
        <v>782</v>
      </c>
      <c r="B783" s="7"/>
      <c r="C783" s="7"/>
      <c r="D783" s="7"/>
      <c r="E783" s="7" t="str">
        <f t="shared" si="43"/>
        <v/>
      </c>
      <c r="F783" s="10" t="str">
        <f t="array" aca="1" ref="F783" ca="1">IF(ROWS($1:782)&lt;=COUNTA(champ),INDEX(champ,SMALL(IF(champ&lt;&gt;"",ROW(INDIRECT("1:"&amp;ROWS(champ)))),ROWS($1:782))),"")</f>
        <v/>
      </c>
      <c r="G783" s="10" t="str">
        <f t="shared" ca="1" si="44"/>
        <v/>
      </c>
    </row>
    <row r="784" spans="1:7" x14ac:dyDescent="0.2">
      <c r="A784" s="6">
        <v>783</v>
      </c>
      <c r="B784" s="7"/>
      <c r="C784" s="7"/>
      <c r="D784" s="7"/>
      <c r="E784" s="7" t="str">
        <f t="shared" si="43"/>
        <v/>
      </c>
      <c r="F784" s="10" t="str">
        <f t="array" aca="1" ref="F784" ca="1">IF(ROWS($1:783)&lt;=COUNTA(champ),INDEX(champ,SMALL(IF(champ&lt;&gt;"",ROW(INDIRECT("1:"&amp;ROWS(champ)))),ROWS($1:783))),"")</f>
        <v/>
      </c>
      <c r="G784" s="10" t="str">
        <f t="shared" ca="1" si="44"/>
        <v/>
      </c>
    </row>
    <row r="785" spans="1:7" x14ac:dyDescent="0.2">
      <c r="A785" s="6">
        <v>784</v>
      </c>
      <c r="B785" s="7"/>
      <c r="C785" s="7"/>
      <c r="D785" s="7"/>
      <c r="E785" s="7" t="str">
        <f t="shared" si="43"/>
        <v/>
      </c>
      <c r="F785" s="10" t="str">
        <f t="array" aca="1" ref="F785" ca="1">IF(ROWS($1:784)&lt;=COUNTA(champ),INDEX(champ,SMALL(IF(champ&lt;&gt;"",ROW(INDIRECT("1:"&amp;ROWS(champ)))),ROWS($1:784))),"")</f>
        <v/>
      </c>
      <c r="G785" s="10" t="str">
        <f t="shared" ca="1" si="44"/>
        <v/>
      </c>
    </row>
    <row r="786" spans="1:7" x14ac:dyDescent="0.2">
      <c r="A786" s="6">
        <v>785</v>
      </c>
      <c r="B786" s="7"/>
      <c r="C786" s="7"/>
      <c r="D786" s="7"/>
      <c r="E786" s="7" t="str">
        <f t="shared" si="43"/>
        <v/>
      </c>
      <c r="F786" s="10" t="str">
        <f t="array" aca="1" ref="F786" ca="1">IF(ROWS($1:785)&lt;=COUNTA(champ),INDEX(champ,SMALL(IF(champ&lt;&gt;"",ROW(INDIRECT("1:"&amp;ROWS(champ)))),ROWS($1:785))),"")</f>
        <v/>
      </c>
      <c r="G786" s="10" t="str">
        <f t="shared" ca="1" si="44"/>
        <v/>
      </c>
    </row>
    <row r="787" spans="1:7" x14ac:dyDescent="0.2">
      <c r="A787" s="6">
        <v>786</v>
      </c>
      <c r="B787" s="7"/>
      <c r="C787" s="7"/>
      <c r="D787" s="7"/>
      <c r="E787" s="7" t="str">
        <f t="shared" si="43"/>
        <v/>
      </c>
      <c r="F787" s="10" t="str">
        <f t="array" aca="1" ref="F787" ca="1">IF(ROWS($1:786)&lt;=COUNTA(champ),INDEX(champ,SMALL(IF(champ&lt;&gt;"",ROW(INDIRECT("1:"&amp;ROWS(champ)))),ROWS($1:786))),"")</f>
        <v/>
      </c>
      <c r="G787" s="10" t="str">
        <f t="shared" ca="1" si="44"/>
        <v/>
      </c>
    </row>
    <row r="788" spans="1:7" x14ac:dyDescent="0.2">
      <c r="A788" s="6">
        <v>787</v>
      </c>
      <c r="B788" s="7"/>
      <c r="C788" s="7"/>
      <c r="D788" s="7"/>
      <c r="E788" s="7" t="str">
        <f t="shared" si="43"/>
        <v/>
      </c>
      <c r="F788" s="10" t="str">
        <f t="array" aca="1" ref="F788" ca="1">IF(ROWS($1:787)&lt;=COUNTA(champ),INDEX(champ,SMALL(IF(champ&lt;&gt;"",ROW(INDIRECT("1:"&amp;ROWS(champ)))),ROWS($1:787))),"")</f>
        <v/>
      </c>
      <c r="G788" s="10" t="str">
        <f t="shared" ca="1" si="44"/>
        <v/>
      </c>
    </row>
    <row r="789" spans="1:7" x14ac:dyDescent="0.2">
      <c r="A789" s="6">
        <v>788</v>
      </c>
      <c r="B789" s="7"/>
      <c r="C789" s="7"/>
      <c r="D789" s="7"/>
      <c r="E789" s="7" t="str">
        <f t="shared" si="43"/>
        <v/>
      </c>
      <c r="F789" s="10" t="str">
        <f t="array" aca="1" ref="F789" ca="1">IF(ROWS($1:788)&lt;=COUNTA(champ),INDEX(champ,SMALL(IF(champ&lt;&gt;"",ROW(INDIRECT("1:"&amp;ROWS(champ)))),ROWS($1:788))),"")</f>
        <v/>
      </c>
      <c r="G789" s="10" t="str">
        <f t="shared" ca="1" si="44"/>
        <v/>
      </c>
    </row>
    <row r="790" spans="1:7" x14ac:dyDescent="0.2">
      <c r="A790" s="6">
        <v>789</v>
      </c>
      <c r="B790" s="7"/>
      <c r="C790" s="7"/>
      <c r="D790" s="7"/>
      <c r="E790" s="7" t="str">
        <f t="shared" si="43"/>
        <v/>
      </c>
      <c r="F790" s="10" t="str">
        <f t="array" aca="1" ref="F790" ca="1">IF(ROWS($1:789)&lt;=COUNTA(champ),INDEX(champ,SMALL(IF(champ&lt;&gt;"",ROW(INDIRECT("1:"&amp;ROWS(champ)))),ROWS($1:789))),"")</f>
        <v/>
      </c>
      <c r="G790" s="10" t="str">
        <f t="shared" ca="1" si="44"/>
        <v/>
      </c>
    </row>
    <row r="791" spans="1:7" x14ac:dyDescent="0.2">
      <c r="A791" s="6">
        <v>790</v>
      </c>
      <c r="B791" s="7"/>
      <c r="C791" s="7"/>
      <c r="D791" s="7"/>
      <c r="E791" s="7" t="str">
        <f t="shared" si="43"/>
        <v/>
      </c>
      <c r="F791" s="10" t="str">
        <f t="array" aca="1" ref="F791" ca="1">IF(ROWS($1:790)&lt;=COUNTA(champ),INDEX(champ,SMALL(IF(champ&lt;&gt;"",ROW(INDIRECT("1:"&amp;ROWS(champ)))),ROWS($1:790))),"")</f>
        <v/>
      </c>
      <c r="G791" s="10" t="str">
        <f t="shared" ca="1" si="44"/>
        <v/>
      </c>
    </row>
    <row r="792" spans="1:7" x14ac:dyDescent="0.2">
      <c r="A792" s="6">
        <v>791</v>
      </c>
      <c r="B792" s="7"/>
      <c r="C792" s="7"/>
      <c r="D792" s="7"/>
      <c r="E792" s="7" t="str">
        <f t="shared" si="43"/>
        <v/>
      </c>
      <c r="F792" s="10" t="str">
        <f t="array" aca="1" ref="F792" ca="1">IF(ROWS($1:791)&lt;=COUNTA(champ),INDEX(champ,SMALL(IF(champ&lt;&gt;"",ROW(INDIRECT("1:"&amp;ROWS(champ)))),ROWS($1:791))),"")</f>
        <v/>
      </c>
      <c r="G792" s="10" t="str">
        <f t="shared" ca="1" si="44"/>
        <v/>
      </c>
    </row>
    <row r="793" spans="1:7" x14ac:dyDescent="0.2">
      <c r="A793" s="6">
        <v>792</v>
      </c>
      <c r="B793" s="7"/>
      <c r="C793" s="7"/>
      <c r="D793" s="7"/>
      <c r="E793" s="7" t="str">
        <f t="shared" si="43"/>
        <v/>
      </c>
      <c r="F793" s="10" t="str">
        <f t="array" aca="1" ref="F793" ca="1">IF(ROWS($1:792)&lt;=COUNTA(champ),INDEX(champ,SMALL(IF(champ&lt;&gt;"",ROW(INDIRECT("1:"&amp;ROWS(champ)))),ROWS($1:792))),"")</f>
        <v/>
      </c>
      <c r="G793" s="10" t="str">
        <f t="shared" ca="1" si="44"/>
        <v/>
      </c>
    </row>
    <row r="794" spans="1:7" x14ac:dyDescent="0.2">
      <c r="A794" s="6">
        <v>793</v>
      </c>
      <c r="B794" s="7"/>
      <c r="C794" s="7"/>
      <c r="D794" s="7"/>
      <c r="E794" s="7" t="str">
        <f t="shared" si="43"/>
        <v/>
      </c>
      <c r="F794" s="10" t="str">
        <f t="array" aca="1" ref="F794" ca="1">IF(ROWS($1:793)&lt;=COUNTA(champ),INDEX(champ,SMALL(IF(champ&lt;&gt;"",ROW(INDIRECT("1:"&amp;ROWS(champ)))),ROWS($1:793))),"")</f>
        <v/>
      </c>
      <c r="G794" s="10" t="str">
        <f t="shared" ca="1" si="44"/>
        <v/>
      </c>
    </row>
    <row r="795" spans="1:7" x14ac:dyDescent="0.2">
      <c r="A795" s="6">
        <v>794</v>
      </c>
      <c r="B795" s="7"/>
      <c r="C795" s="7"/>
      <c r="D795" s="7"/>
      <c r="E795" s="7" t="str">
        <f t="shared" si="43"/>
        <v/>
      </c>
      <c r="F795" s="10" t="str">
        <f t="array" aca="1" ref="F795" ca="1">IF(ROWS($1:794)&lt;=COUNTA(champ),INDEX(champ,SMALL(IF(champ&lt;&gt;"",ROW(INDIRECT("1:"&amp;ROWS(champ)))),ROWS($1:794))),"")</f>
        <v/>
      </c>
      <c r="G795" s="10" t="str">
        <f t="shared" ca="1" si="44"/>
        <v/>
      </c>
    </row>
    <row r="796" spans="1:7" x14ac:dyDescent="0.2">
      <c r="A796" s="6">
        <v>795</v>
      </c>
      <c r="B796" s="7"/>
      <c r="C796" s="7"/>
      <c r="D796" s="7"/>
      <c r="E796" s="7" t="str">
        <f t="shared" si="43"/>
        <v/>
      </c>
      <c r="F796" s="10" t="str">
        <f t="array" aca="1" ref="F796" ca="1">IF(ROWS($1:795)&lt;=COUNTA(champ),INDEX(champ,SMALL(IF(champ&lt;&gt;"",ROW(INDIRECT("1:"&amp;ROWS(champ)))),ROWS($1:795))),"")</f>
        <v/>
      </c>
      <c r="G796" s="10" t="str">
        <f t="shared" ca="1" si="44"/>
        <v/>
      </c>
    </row>
    <row r="797" spans="1:7" x14ac:dyDescent="0.2">
      <c r="A797" s="6">
        <v>796</v>
      </c>
      <c r="B797" s="7"/>
      <c r="C797" s="7"/>
      <c r="D797" s="7"/>
      <c r="E797" s="7" t="str">
        <f t="shared" si="43"/>
        <v/>
      </c>
      <c r="F797" s="10" t="str">
        <f t="array" aca="1" ref="F797" ca="1">IF(ROWS($1:796)&lt;=COUNTA(champ),INDEX(champ,SMALL(IF(champ&lt;&gt;"",ROW(INDIRECT("1:"&amp;ROWS(champ)))),ROWS($1:796))),"")</f>
        <v/>
      </c>
      <c r="G797" s="10" t="str">
        <f t="shared" ca="1" si="44"/>
        <v/>
      </c>
    </row>
    <row r="798" spans="1:7" x14ac:dyDescent="0.2">
      <c r="A798" s="6">
        <v>797</v>
      </c>
      <c r="B798" s="7"/>
      <c r="C798" s="7"/>
      <c r="D798" s="7"/>
      <c r="E798" s="7" t="str">
        <f t="shared" si="43"/>
        <v/>
      </c>
      <c r="F798" s="10" t="str">
        <f t="array" aca="1" ref="F798" ca="1">IF(ROWS($1:797)&lt;=COUNTA(champ),INDEX(champ,SMALL(IF(champ&lt;&gt;"",ROW(INDIRECT("1:"&amp;ROWS(champ)))),ROWS($1:797))),"")</f>
        <v/>
      </c>
      <c r="G798" s="10" t="str">
        <f t="shared" ca="1" si="44"/>
        <v/>
      </c>
    </row>
    <row r="799" spans="1:7" x14ac:dyDescent="0.2">
      <c r="A799" s="6">
        <v>798</v>
      </c>
      <c r="B799" s="7"/>
      <c r="C799" s="7"/>
      <c r="D799" s="7"/>
      <c r="E799" s="7" t="str">
        <f t="shared" si="43"/>
        <v/>
      </c>
      <c r="F799" s="10" t="str">
        <f t="array" aca="1" ref="F799" ca="1">IF(ROWS($1:798)&lt;=COUNTA(champ),INDEX(champ,SMALL(IF(champ&lt;&gt;"",ROW(INDIRECT("1:"&amp;ROWS(champ)))),ROWS($1:798))),"")</f>
        <v/>
      </c>
      <c r="G799" s="10" t="str">
        <f t="shared" ca="1" si="44"/>
        <v/>
      </c>
    </row>
    <row r="800" spans="1:7" x14ac:dyDescent="0.2">
      <c r="A800" s="6">
        <v>799</v>
      </c>
      <c r="B800" s="7"/>
      <c r="C800" s="7"/>
      <c r="D800" s="7"/>
      <c r="E800" s="7" t="str">
        <f t="shared" si="43"/>
        <v/>
      </c>
      <c r="F800" s="10" t="str">
        <f t="array" aca="1" ref="F800" ca="1">IF(ROWS($1:799)&lt;=COUNTA(champ),INDEX(champ,SMALL(IF(champ&lt;&gt;"",ROW(INDIRECT("1:"&amp;ROWS(champ)))),ROWS($1:799))),"")</f>
        <v/>
      </c>
      <c r="G800" s="10" t="str">
        <f t="shared" ca="1" si="44"/>
        <v/>
      </c>
    </row>
    <row r="801" spans="1:7" x14ac:dyDescent="0.2">
      <c r="A801" s="6">
        <v>800</v>
      </c>
      <c r="B801" s="7"/>
      <c r="C801" s="7"/>
      <c r="D801" s="7"/>
      <c r="E801" s="7" t="str">
        <f t="shared" si="43"/>
        <v/>
      </c>
      <c r="F801" s="10" t="str">
        <f t="array" aca="1" ref="F801" ca="1">IF(ROWS($1:800)&lt;=COUNTA(champ),INDEX(champ,SMALL(IF(champ&lt;&gt;"",ROW(INDIRECT("1:"&amp;ROWS(champ)))),ROWS($1:800))),"")</f>
        <v/>
      </c>
      <c r="G801" s="10" t="str">
        <f t="shared" ca="1" si="44"/>
        <v/>
      </c>
    </row>
    <row r="802" spans="1:7" x14ac:dyDescent="0.2">
      <c r="A802" s="6">
        <v>801</v>
      </c>
      <c r="B802" s="7"/>
      <c r="C802" s="7"/>
      <c r="D802" s="7"/>
      <c r="E802" s="7" t="str">
        <f t="shared" si="43"/>
        <v/>
      </c>
      <c r="F802" s="10" t="str">
        <f t="array" aca="1" ref="F802" ca="1">IF(ROWS($1:801)&lt;=COUNTA(champ),INDEX(champ,SMALL(IF(champ&lt;&gt;"",ROW(INDIRECT("1:"&amp;ROWS(champ)))),ROWS($1:801))),"")</f>
        <v/>
      </c>
      <c r="G802" s="10" t="str">
        <f t="shared" ca="1" si="44"/>
        <v/>
      </c>
    </row>
    <row r="803" spans="1:7" x14ac:dyDescent="0.2">
      <c r="A803" s="6">
        <v>802</v>
      </c>
      <c r="B803" s="7"/>
      <c r="C803" s="7"/>
      <c r="D803" s="7"/>
      <c r="E803" s="7" t="str">
        <f t="shared" si="43"/>
        <v/>
      </c>
      <c r="F803" s="10" t="str">
        <f t="array" aca="1" ref="F803" ca="1">IF(ROWS($1:802)&lt;=COUNTA(champ),INDEX(champ,SMALL(IF(champ&lt;&gt;"",ROW(INDIRECT("1:"&amp;ROWS(champ)))),ROWS($1:802))),"")</f>
        <v/>
      </c>
      <c r="G803" s="10" t="str">
        <f t="shared" ca="1" si="44"/>
        <v/>
      </c>
    </row>
    <row r="804" spans="1:7" x14ac:dyDescent="0.2">
      <c r="A804" s="6">
        <v>803</v>
      </c>
      <c r="B804" s="7"/>
      <c r="C804" s="7"/>
      <c r="D804" s="7"/>
      <c r="E804" s="7" t="str">
        <f t="shared" si="43"/>
        <v/>
      </c>
      <c r="F804" s="10" t="str">
        <f t="array" aca="1" ref="F804" ca="1">IF(ROWS($1:803)&lt;=COUNTA(champ),INDEX(champ,SMALL(IF(champ&lt;&gt;"",ROW(INDIRECT("1:"&amp;ROWS(champ)))),ROWS($1:803))),"")</f>
        <v/>
      </c>
      <c r="G804" s="10" t="str">
        <f t="shared" ca="1" si="44"/>
        <v/>
      </c>
    </row>
    <row r="805" spans="1:7" x14ac:dyDescent="0.2">
      <c r="A805" s="6">
        <v>804</v>
      </c>
      <c r="B805" s="7"/>
      <c r="C805" s="7"/>
      <c r="D805" s="7"/>
      <c r="E805" s="7" t="str">
        <f t="shared" si="43"/>
        <v/>
      </c>
      <c r="F805" s="10" t="str">
        <f t="array" aca="1" ref="F805" ca="1">IF(ROWS($1:804)&lt;=COUNTA(champ),INDEX(champ,SMALL(IF(champ&lt;&gt;"",ROW(INDIRECT("1:"&amp;ROWS(champ)))),ROWS($1:804))),"")</f>
        <v/>
      </c>
      <c r="G805" s="10" t="str">
        <f t="shared" ca="1" si="44"/>
        <v/>
      </c>
    </row>
    <row r="806" spans="1:7" x14ac:dyDescent="0.2">
      <c r="A806" s="6">
        <v>805</v>
      </c>
      <c r="B806" s="7"/>
      <c r="C806" s="7"/>
      <c r="D806" s="7"/>
      <c r="E806" s="7" t="str">
        <f t="shared" si="43"/>
        <v/>
      </c>
      <c r="F806" s="10" t="str">
        <f t="array" aca="1" ref="F806" ca="1">IF(ROWS($1:805)&lt;=COUNTA(champ),INDEX(champ,SMALL(IF(champ&lt;&gt;"",ROW(INDIRECT("1:"&amp;ROWS(champ)))),ROWS($1:805))),"")</f>
        <v/>
      </c>
      <c r="G806" s="10" t="str">
        <f t="shared" ca="1" si="44"/>
        <v/>
      </c>
    </row>
    <row r="807" spans="1:7" x14ac:dyDescent="0.2">
      <c r="A807" s="6">
        <v>806</v>
      </c>
      <c r="B807" s="7"/>
      <c r="C807" s="7"/>
      <c r="D807" s="7"/>
      <c r="E807" s="7" t="str">
        <f t="shared" si="43"/>
        <v/>
      </c>
      <c r="F807" s="10" t="str">
        <f t="array" aca="1" ref="F807" ca="1">IF(ROWS($1:806)&lt;=COUNTA(champ),INDEX(champ,SMALL(IF(champ&lt;&gt;"",ROW(INDIRECT("1:"&amp;ROWS(champ)))),ROWS($1:806))),"")</f>
        <v/>
      </c>
      <c r="G807" s="10" t="str">
        <f t="shared" ca="1" si="44"/>
        <v/>
      </c>
    </row>
    <row r="808" spans="1:7" x14ac:dyDescent="0.2">
      <c r="A808" s="6">
        <v>807</v>
      </c>
      <c r="B808" s="7"/>
      <c r="C808" s="7"/>
      <c r="D808" s="7"/>
      <c r="E808" s="7" t="str">
        <f t="shared" si="43"/>
        <v/>
      </c>
      <c r="F808" s="10" t="str">
        <f t="array" aca="1" ref="F808" ca="1">IF(ROWS($1:807)&lt;=COUNTA(champ),INDEX(champ,SMALL(IF(champ&lt;&gt;"",ROW(INDIRECT("1:"&amp;ROWS(champ)))),ROWS($1:807))),"")</f>
        <v/>
      </c>
      <c r="G808" s="10" t="str">
        <f t="shared" ca="1" si="44"/>
        <v/>
      </c>
    </row>
    <row r="809" spans="1:7" x14ac:dyDescent="0.2">
      <c r="A809" s="6">
        <v>808</v>
      </c>
      <c r="B809" s="7"/>
      <c r="C809" s="7"/>
      <c r="D809" s="7"/>
      <c r="E809" s="7" t="str">
        <f t="shared" si="43"/>
        <v/>
      </c>
      <c r="F809" s="10" t="str">
        <f t="array" aca="1" ref="F809" ca="1">IF(ROWS($1:808)&lt;=COUNTA(champ),INDEX(champ,SMALL(IF(champ&lt;&gt;"",ROW(INDIRECT("1:"&amp;ROWS(champ)))),ROWS($1:808))),"")</f>
        <v/>
      </c>
      <c r="G809" s="10" t="str">
        <f t="shared" ca="1" si="44"/>
        <v/>
      </c>
    </row>
    <row r="810" spans="1:7" x14ac:dyDescent="0.2">
      <c r="A810" s="6">
        <v>809</v>
      </c>
      <c r="B810" s="7"/>
      <c r="C810" s="7"/>
      <c r="D810" s="7"/>
      <c r="E810" s="7" t="str">
        <f t="shared" si="43"/>
        <v/>
      </c>
      <c r="F810" s="10" t="str">
        <f t="array" aca="1" ref="F810" ca="1">IF(ROWS($1:809)&lt;=COUNTA(champ),INDEX(champ,SMALL(IF(champ&lt;&gt;"",ROW(INDIRECT("1:"&amp;ROWS(champ)))),ROWS($1:809))),"")</f>
        <v/>
      </c>
      <c r="G810" s="10" t="str">
        <f t="shared" ca="1" si="44"/>
        <v/>
      </c>
    </row>
    <row r="811" spans="1:7" x14ac:dyDescent="0.2">
      <c r="A811" s="6">
        <v>810</v>
      </c>
      <c r="B811" s="7"/>
      <c r="C811" s="7"/>
      <c r="D811" s="7"/>
      <c r="E811" s="7" t="str">
        <f t="shared" si="43"/>
        <v/>
      </c>
      <c r="F811" s="10" t="str">
        <f t="array" aca="1" ref="F811" ca="1">IF(ROWS($1:810)&lt;=COUNTA(champ),INDEX(champ,SMALL(IF(champ&lt;&gt;"",ROW(INDIRECT("1:"&amp;ROWS(champ)))),ROWS($1:810))),"")</f>
        <v/>
      </c>
      <c r="G811" s="10" t="str">
        <f t="shared" ca="1" si="44"/>
        <v/>
      </c>
    </row>
    <row r="812" spans="1:7" x14ac:dyDescent="0.2">
      <c r="A812" s="6">
        <v>811</v>
      </c>
      <c r="B812" s="7"/>
      <c r="C812" s="7"/>
      <c r="D812" s="7"/>
      <c r="E812" s="7" t="str">
        <f t="shared" si="43"/>
        <v/>
      </c>
      <c r="F812" s="10" t="str">
        <f t="array" aca="1" ref="F812" ca="1">IF(ROWS($1:811)&lt;=COUNTA(champ),INDEX(champ,SMALL(IF(champ&lt;&gt;"",ROW(INDIRECT("1:"&amp;ROWS(champ)))),ROWS($1:811))),"")</f>
        <v/>
      </c>
      <c r="G812" s="10" t="str">
        <f t="shared" ca="1" si="44"/>
        <v/>
      </c>
    </row>
    <row r="813" spans="1:7" x14ac:dyDescent="0.2">
      <c r="A813" s="6">
        <v>812</v>
      </c>
      <c r="B813" s="7"/>
      <c r="C813" s="7"/>
      <c r="D813" s="7"/>
      <c r="E813" s="7" t="str">
        <f t="shared" si="43"/>
        <v/>
      </c>
      <c r="F813" s="10" t="str">
        <f t="array" aca="1" ref="F813" ca="1">IF(ROWS($1:812)&lt;=COUNTA(champ),INDEX(champ,SMALL(IF(champ&lt;&gt;"",ROW(INDIRECT("1:"&amp;ROWS(champ)))),ROWS($1:812))),"")</f>
        <v/>
      </c>
      <c r="G813" s="10" t="str">
        <f t="shared" ca="1" si="44"/>
        <v/>
      </c>
    </row>
    <row r="814" spans="1:7" x14ac:dyDescent="0.2">
      <c r="A814" s="6">
        <v>813</v>
      </c>
      <c r="B814" s="7"/>
      <c r="C814" s="7"/>
      <c r="D814" s="7"/>
      <c r="E814" s="7" t="str">
        <f t="shared" si="43"/>
        <v/>
      </c>
      <c r="F814" s="10" t="str">
        <f t="array" aca="1" ref="F814" ca="1">IF(ROWS($1:813)&lt;=COUNTA(champ),INDEX(champ,SMALL(IF(champ&lt;&gt;"",ROW(INDIRECT("1:"&amp;ROWS(champ)))),ROWS($1:813))),"")</f>
        <v/>
      </c>
      <c r="G814" s="10" t="str">
        <f t="shared" ca="1" si="44"/>
        <v/>
      </c>
    </row>
    <row r="815" spans="1:7" x14ac:dyDescent="0.2">
      <c r="A815" s="6">
        <v>814</v>
      </c>
      <c r="B815" s="7"/>
      <c r="C815" s="7"/>
      <c r="D815" s="7"/>
      <c r="E815" s="7" t="str">
        <f t="shared" si="43"/>
        <v/>
      </c>
      <c r="F815" s="10" t="str">
        <f t="array" aca="1" ref="F815" ca="1">IF(ROWS($1:814)&lt;=COUNTA(champ),INDEX(champ,SMALL(IF(champ&lt;&gt;"",ROW(INDIRECT("1:"&amp;ROWS(champ)))),ROWS($1:814))),"")</f>
        <v/>
      </c>
      <c r="G815" s="10" t="str">
        <f t="shared" ca="1" si="44"/>
        <v/>
      </c>
    </row>
    <row r="816" spans="1:7" x14ac:dyDescent="0.2">
      <c r="A816" s="6">
        <v>815</v>
      </c>
      <c r="B816" s="7"/>
      <c r="C816" s="7"/>
      <c r="D816" s="7"/>
      <c r="E816" s="7" t="str">
        <f t="shared" si="43"/>
        <v/>
      </c>
      <c r="F816" s="10" t="str">
        <f t="array" aca="1" ref="F816" ca="1">IF(ROWS($1:815)&lt;=COUNTA(champ),INDEX(champ,SMALL(IF(champ&lt;&gt;"",ROW(INDIRECT("1:"&amp;ROWS(champ)))),ROWS($1:815))),"")</f>
        <v/>
      </c>
      <c r="G816" s="10" t="str">
        <f t="shared" ca="1" si="44"/>
        <v/>
      </c>
    </row>
    <row r="817" spans="1:7" x14ac:dyDescent="0.2">
      <c r="A817" s="6">
        <v>816</v>
      </c>
      <c r="B817" s="7"/>
      <c r="C817" s="7"/>
      <c r="D817" s="7"/>
      <c r="E817" s="7" t="str">
        <f t="shared" si="43"/>
        <v/>
      </c>
      <c r="F817" s="10" t="str">
        <f t="array" aca="1" ref="F817" ca="1">IF(ROWS($1:816)&lt;=COUNTA(champ),INDEX(champ,SMALL(IF(champ&lt;&gt;"",ROW(INDIRECT("1:"&amp;ROWS(champ)))),ROWS($1:816))),"")</f>
        <v/>
      </c>
      <c r="G817" s="10" t="str">
        <f t="shared" ca="1" si="44"/>
        <v/>
      </c>
    </row>
    <row r="818" spans="1:7" x14ac:dyDescent="0.2">
      <c r="A818" s="6">
        <v>817</v>
      </c>
      <c r="B818" s="7"/>
      <c r="C818" s="7"/>
      <c r="D818" s="7"/>
      <c r="E818" s="7" t="str">
        <f t="shared" si="43"/>
        <v/>
      </c>
      <c r="F818" s="10" t="str">
        <f t="array" aca="1" ref="F818" ca="1">IF(ROWS($1:817)&lt;=COUNTA(champ),INDEX(champ,SMALL(IF(champ&lt;&gt;"",ROW(INDIRECT("1:"&amp;ROWS(champ)))),ROWS($1:817))),"")</f>
        <v/>
      </c>
      <c r="G818" s="10" t="str">
        <f t="shared" ca="1" si="44"/>
        <v/>
      </c>
    </row>
    <row r="819" spans="1:7" x14ac:dyDescent="0.2">
      <c r="A819" s="6">
        <v>818</v>
      </c>
      <c r="B819" s="7"/>
      <c r="C819" s="7"/>
      <c r="D819" s="7"/>
      <c r="E819" s="7" t="str">
        <f t="shared" si="43"/>
        <v/>
      </c>
      <c r="F819" s="10" t="str">
        <f t="array" aca="1" ref="F819" ca="1">IF(ROWS($1:818)&lt;=COUNTA(champ),INDEX(champ,SMALL(IF(champ&lt;&gt;"",ROW(INDIRECT("1:"&amp;ROWS(champ)))),ROWS($1:818))),"")</f>
        <v/>
      </c>
      <c r="G819" s="10" t="str">
        <f t="shared" ca="1" si="44"/>
        <v/>
      </c>
    </row>
    <row r="820" spans="1:7" x14ac:dyDescent="0.2">
      <c r="A820" s="6">
        <v>819</v>
      </c>
      <c r="B820" s="7"/>
      <c r="C820" s="7"/>
      <c r="D820" s="7"/>
      <c r="E820" s="7" t="str">
        <f t="shared" si="43"/>
        <v/>
      </c>
      <c r="F820" s="10" t="str">
        <f t="array" aca="1" ref="F820" ca="1">IF(ROWS($1:819)&lt;=COUNTA(champ),INDEX(champ,SMALL(IF(champ&lt;&gt;"",ROW(INDIRECT("1:"&amp;ROWS(champ)))),ROWS($1:819))),"")</f>
        <v/>
      </c>
      <c r="G820" s="10" t="str">
        <f t="shared" ca="1" si="44"/>
        <v/>
      </c>
    </row>
    <row r="821" spans="1:7" x14ac:dyDescent="0.2">
      <c r="A821" s="6">
        <v>820</v>
      </c>
      <c r="B821" s="7"/>
      <c r="C821" s="7"/>
      <c r="D821" s="7"/>
      <c r="E821" s="7" t="str">
        <f t="shared" ref="E821:E884" si="45">IF(OR(D821=D820,D821=""),"",D821)</f>
        <v/>
      </c>
      <c r="F821" s="10" t="str">
        <f t="array" aca="1" ref="F821" ca="1">IF(ROWS($1:820)&lt;=COUNTA(champ),INDEX(champ,SMALL(IF(champ&lt;&gt;"",ROW(INDIRECT("1:"&amp;ROWS(champ)))),ROWS($1:820))),"")</f>
        <v/>
      </c>
      <c r="G821" s="10" t="str">
        <f t="shared" ref="G821:G884" ca="1" si="46">IF(ISERROR(F821)=FALSE,F821,"")</f>
        <v/>
      </c>
    </row>
    <row r="822" spans="1:7" x14ac:dyDescent="0.2">
      <c r="A822" s="6">
        <v>821</v>
      </c>
      <c r="B822" s="7"/>
      <c r="C822" s="7"/>
      <c r="D822" s="7"/>
      <c r="E822" s="7" t="str">
        <f t="shared" si="45"/>
        <v/>
      </c>
      <c r="F822" s="10" t="str">
        <f t="array" aca="1" ref="F822" ca="1">IF(ROWS($1:821)&lt;=COUNTA(champ),INDEX(champ,SMALL(IF(champ&lt;&gt;"",ROW(INDIRECT("1:"&amp;ROWS(champ)))),ROWS($1:821))),"")</f>
        <v/>
      </c>
      <c r="G822" s="10" t="str">
        <f t="shared" ca="1" si="46"/>
        <v/>
      </c>
    </row>
    <row r="823" spans="1:7" x14ac:dyDescent="0.2">
      <c r="A823" s="6">
        <v>822</v>
      </c>
      <c r="B823" s="7"/>
      <c r="C823" s="7"/>
      <c r="D823" s="7"/>
      <c r="E823" s="7" t="str">
        <f t="shared" si="45"/>
        <v/>
      </c>
      <c r="F823" s="10" t="str">
        <f t="array" aca="1" ref="F823" ca="1">IF(ROWS($1:822)&lt;=COUNTA(champ),INDEX(champ,SMALL(IF(champ&lt;&gt;"",ROW(INDIRECT("1:"&amp;ROWS(champ)))),ROWS($1:822))),"")</f>
        <v/>
      </c>
      <c r="G823" s="10" t="str">
        <f t="shared" ca="1" si="46"/>
        <v/>
      </c>
    </row>
    <row r="824" spans="1:7" x14ac:dyDescent="0.2">
      <c r="A824" s="6">
        <v>823</v>
      </c>
      <c r="B824" s="7"/>
      <c r="C824" s="7"/>
      <c r="D824" s="7"/>
      <c r="E824" s="7" t="str">
        <f t="shared" si="45"/>
        <v/>
      </c>
      <c r="F824" s="10" t="str">
        <f t="array" aca="1" ref="F824" ca="1">IF(ROWS($1:823)&lt;=COUNTA(champ),INDEX(champ,SMALL(IF(champ&lt;&gt;"",ROW(INDIRECT("1:"&amp;ROWS(champ)))),ROWS($1:823))),"")</f>
        <v/>
      </c>
      <c r="G824" s="10" t="str">
        <f t="shared" ca="1" si="46"/>
        <v/>
      </c>
    </row>
    <row r="825" spans="1:7" x14ac:dyDescent="0.2">
      <c r="A825" s="6">
        <v>824</v>
      </c>
      <c r="B825" s="7"/>
      <c r="C825" s="7"/>
      <c r="D825" s="7"/>
      <c r="E825" s="7" t="str">
        <f t="shared" si="45"/>
        <v/>
      </c>
      <c r="F825" s="10" t="str">
        <f t="array" aca="1" ref="F825" ca="1">IF(ROWS($1:824)&lt;=COUNTA(champ),INDEX(champ,SMALL(IF(champ&lt;&gt;"",ROW(INDIRECT("1:"&amp;ROWS(champ)))),ROWS($1:824))),"")</f>
        <v/>
      </c>
      <c r="G825" s="10" t="str">
        <f t="shared" ca="1" si="46"/>
        <v/>
      </c>
    </row>
    <row r="826" spans="1:7" x14ac:dyDescent="0.2">
      <c r="A826" s="6">
        <v>825</v>
      </c>
      <c r="B826" s="7"/>
      <c r="C826" s="7"/>
      <c r="D826" s="7"/>
      <c r="E826" s="7" t="str">
        <f t="shared" si="45"/>
        <v/>
      </c>
      <c r="F826" s="10" t="str">
        <f t="array" aca="1" ref="F826" ca="1">IF(ROWS($1:825)&lt;=COUNTA(champ),INDEX(champ,SMALL(IF(champ&lt;&gt;"",ROW(INDIRECT("1:"&amp;ROWS(champ)))),ROWS($1:825))),"")</f>
        <v/>
      </c>
      <c r="G826" s="10" t="str">
        <f t="shared" ca="1" si="46"/>
        <v/>
      </c>
    </row>
    <row r="827" spans="1:7" x14ac:dyDescent="0.2">
      <c r="A827" s="6">
        <v>826</v>
      </c>
      <c r="B827" s="7"/>
      <c r="C827" s="7"/>
      <c r="D827" s="7"/>
      <c r="E827" s="7" t="str">
        <f t="shared" si="45"/>
        <v/>
      </c>
      <c r="F827" s="10" t="str">
        <f t="array" aca="1" ref="F827" ca="1">IF(ROWS($1:826)&lt;=COUNTA(champ),INDEX(champ,SMALL(IF(champ&lt;&gt;"",ROW(INDIRECT("1:"&amp;ROWS(champ)))),ROWS($1:826))),"")</f>
        <v/>
      </c>
      <c r="G827" s="10" t="str">
        <f t="shared" ca="1" si="46"/>
        <v/>
      </c>
    </row>
    <row r="828" spans="1:7" x14ac:dyDescent="0.2">
      <c r="A828" s="6">
        <v>827</v>
      </c>
      <c r="B828" s="7"/>
      <c r="C828" s="7"/>
      <c r="D828" s="7"/>
      <c r="E828" s="7" t="str">
        <f t="shared" si="45"/>
        <v/>
      </c>
      <c r="F828" s="10" t="str">
        <f t="array" aca="1" ref="F828" ca="1">IF(ROWS($1:827)&lt;=COUNTA(champ),INDEX(champ,SMALL(IF(champ&lt;&gt;"",ROW(INDIRECT("1:"&amp;ROWS(champ)))),ROWS($1:827))),"")</f>
        <v/>
      </c>
      <c r="G828" s="10" t="str">
        <f t="shared" ca="1" si="46"/>
        <v/>
      </c>
    </row>
    <row r="829" spans="1:7" x14ac:dyDescent="0.2">
      <c r="A829" s="6">
        <v>828</v>
      </c>
      <c r="B829" s="7"/>
      <c r="C829" s="7"/>
      <c r="D829" s="7"/>
      <c r="E829" s="7" t="str">
        <f t="shared" si="45"/>
        <v/>
      </c>
      <c r="F829" s="10" t="str">
        <f t="array" aca="1" ref="F829" ca="1">IF(ROWS($1:828)&lt;=COUNTA(champ),INDEX(champ,SMALL(IF(champ&lt;&gt;"",ROW(INDIRECT("1:"&amp;ROWS(champ)))),ROWS($1:828))),"")</f>
        <v/>
      </c>
      <c r="G829" s="10" t="str">
        <f t="shared" ca="1" si="46"/>
        <v/>
      </c>
    </row>
    <row r="830" spans="1:7" x14ac:dyDescent="0.2">
      <c r="A830" s="6">
        <v>829</v>
      </c>
      <c r="B830" s="7"/>
      <c r="C830" s="7"/>
      <c r="D830" s="7"/>
      <c r="E830" s="7" t="str">
        <f t="shared" si="45"/>
        <v/>
      </c>
      <c r="F830" s="10" t="str">
        <f t="array" aca="1" ref="F830" ca="1">IF(ROWS($1:829)&lt;=COUNTA(champ),INDEX(champ,SMALL(IF(champ&lt;&gt;"",ROW(INDIRECT("1:"&amp;ROWS(champ)))),ROWS($1:829))),"")</f>
        <v/>
      </c>
      <c r="G830" s="10" t="str">
        <f t="shared" ca="1" si="46"/>
        <v/>
      </c>
    </row>
    <row r="831" spans="1:7" x14ac:dyDescent="0.2">
      <c r="A831" s="6">
        <v>830</v>
      </c>
      <c r="B831" s="7"/>
      <c r="C831" s="7"/>
      <c r="D831" s="7"/>
      <c r="E831" s="7" t="str">
        <f t="shared" si="45"/>
        <v/>
      </c>
      <c r="F831" s="10" t="str">
        <f t="array" aca="1" ref="F831" ca="1">IF(ROWS($1:830)&lt;=COUNTA(champ),INDEX(champ,SMALL(IF(champ&lt;&gt;"",ROW(INDIRECT("1:"&amp;ROWS(champ)))),ROWS($1:830))),"")</f>
        <v/>
      </c>
      <c r="G831" s="10" t="str">
        <f t="shared" ca="1" si="46"/>
        <v/>
      </c>
    </row>
    <row r="832" spans="1:7" x14ac:dyDescent="0.2">
      <c r="A832" s="6">
        <v>831</v>
      </c>
      <c r="B832" s="7"/>
      <c r="C832" s="7"/>
      <c r="D832" s="7"/>
      <c r="E832" s="7" t="str">
        <f t="shared" si="45"/>
        <v/>
      </c>
      <c r="F832" s="10" t="str">
        <f t="array" aca="1" ref="F832" ca="1">IF(ROWS($1:831)&lt;=COUNTA(champ),INDEX(champ,SMALL(IF(champ&lt;&gt;"",ROW(INDIRECT("1:"&amp;ROWS(champ)))),ROWS($1:831))),"")</f>
        <v/>
      </c>
      <c r="G832" s="10" t="str">
        <f t="shared" ca="1" si="46"/>
        <v/>
      </c>
    </row>
    <row r="833" spans="1:7" x14ac:dyDescent="0.2">
      <c r="A833" s="6">
        <v>832</v>
      </c>
      <c r="B833" s="7"/>
      <c r="C833" s="7"/>
      <c r="D833" s="7"/>
      <c r="E833" s="7" t="str">
        <f t="shared" si="45"/>
        <v/>
      </c>
      <c r="F833" s="10" t="str">
        <f t="array" aca="1" ref="F833" ca="1">IF(ROWS($1:832)&lt;=COUNTA(champ),INDEX(champ,SMALL(IF(champ&lt;&gt;"",ROW(INDIRECT("1:"&amp;ROWS(champ)))),ROWS($1:832))),"")</f>
        <v/>
      </c>
      <c r="G833" s="10" t="str">
        <f t="shared" ca="1" si="46"/>
        <v/>
      </c>
    </row>
    <row r="834" spans="1:7" x14ac:dyDescent="0.2">
      <c r="A834" s="6">
        <v>833</v>
      </c>
      <c r="B834" s="7"/>
      <c r="C834" s="7"/>
      <c r="D834" s="7"/>
      <c r="E834" s="7" t="str">
        <f t="shared" si="45"/>
        <v/>
      </c>
      <c r="F834" s="10" t="str">
        <f t="array" aca="1" ref="F834" ca="1">IF(ROWS($1:833)&lt;=COUNTA(champ),INDEX(champ,SMALL(IF(champ&lt;&gt;"",ROW(INDIRECT("1:"&amp;ROWS(champ)))),ROWS($1:833))),"")</f>
        <v/>
      </c>
      <c r="G834" s="10" t="str">
        <f t="shared" ca="1" si="46"/>
        <v/>
      </c>
    </row>
    <row r="835" spans="1:7" x14ac:dyDescent="0.2">
      <c r="A835" s="6">
        <v>834</v>
      </c>
      <c r="B835" s="7"/>
      <c r="C835" s="7"/>
      <c r="D835" s="7"/>
      <c r="E835" s="7" t="str">
        <f t="shared" si="45"/>
        <v/>
      </c>
      <c r="F835" s="10" t="str">
        <f t="array" aca="1" ref="F835" ca="1">IF(ROWS($1:834)&lt;=COUNTA(champ),INDEX(champ,SMALL(IF(champ&lt;&gt;"",ROW(INDIRECT("1:"&amp;ROWS(champ)))),ROWS($1:834))),"")</f>
        <v/>
      </c>
      <c r="G835" s="10" t="str">
        <f t="shared" ca="1" si="46"/>
        <v/>
      </c>
    </row>
    <row r="836" spans="1:7" x14ac:dyDescent="0.2">
      <c r="A836" s="6">
        <v>835</v>
      </c>
      <c r="B836" s="7"/>
      <c r="C836" s="7"/>
      <c r="D836" s="7"/>
      <c r="E836" s="7" t="str">
        <f t="shared" si="45"/>
        <v/>
      </c>
      <c r="F836" s="10" t="str">
        <f t="array" aca="1" ref="F836" ca="1">IF(ROWS($1:835)&lt;=COUNTA(champ),INDEX(champ,SMALL(IF(champ&lt;&gt;"",ROW(INDIRECT("1:"&amp;ROWS(champ)))),ROWS($1:835))),"")</f>
        <v/>
      </c>
      <c r="G836" s="10" t="str">
        <f t="shared" ca="1" si="46"/>
        <v/>
      </c>
    </row>
    <row r="837" spans="1:7" x14ac:dyDescent="0.2">
      <c r="A837" s="6">
        <v>836</v>
      </c>
      <c r="B837" s="7"/>
      <c r="C837" s="7"/>
      <c r="D837" s="7"/>
      <c r="E837" s="7" t="str">
        <f t="shared" si="45"/>
        <v/>
      </c>
      <c r="F837" s="10" t="str">
        <f t="array" aca="1" ref="F837" ca="1">IF(ROWS($1:836)&lt;=COUNTA(champ),INDEX(champ,SMALL(IF(champ&lt;&gt;"",ROW(INDIRECT("1:"&amp;ROWS(champ)))),ROWS($1:836))),"")</f>
        <v/>
      </c>
      <c r="G837" s="10" t="str">
        <f t="shared" ca="1" si="46"/>
        <v/>
      </c>
    </row>
    <row r="838" spans="1:7" x14ac:dyDescent="0.2">
      <c r="A838" s="6">
        <v>837</v>
      </c>
      <c r="B838" s="7"/>
      <c r="C838" s="7"/>
      <c r="D838" s="7"/>
      <c r="E838" s="7" t="str">
        <f t="shared" si="45"/>
        <v/>
      </c>
      <c r="F838" s="10" t="str">
        <f t="array" aca="1" ref="F838" ca="1">IF(ROWS($1:837)&lt;=COUNTA(champ),INDEX(champ,SMALL(IF(champ&lt;&gt;"",ROW(INDIRECT("1:"&amp;ROWS(champ)))),ROWS($1:837))),"")</f>
        <v/>
      </c>
      <c r="G838" s="10" t="str">
        <f t="shared" ca="1" si="46"/>
        <v/>
      </c>
    </row>
    <row r="839" spans="1:7" x14ac:dyDescent="0.2">
      <c r="A839" s="6">
        <v>838</v>
      </c>
      <c r="B839" s="7"/>
      <c r="C839" s="7"/>
      <c r="D839" s="7"/>
      <c r="E839" s="7" t="str">
        <f t="shared" si="45"/>
        <v/>
      </c>
      <c r="F839" s="10" t="str">
        <f t="array" aca="1" ref="F839" ca="1">IF(ROWS($1:838)&lt;=COUNTA(champ),INDEX(champ,SMALL(IF(champ&lt;&gt;"",ROW(INDIRECT("1:"&amp;ROWS(champ)))),ROWS($1:838))),"")</f>
        <v/>
      </c>
      <c r="G839" s="10" t="str">
        <f t="shared" ca="1" si="46"/>
        <v/>
      </c>
    </row>
    <row r="840" spans="1:7" x14ac:dyDescent="0.2">
      <c r="A840" s="6">
        <v>839</v>
      </c>
      <c r="B840" s="7"/>
      <c r="C840" s="7"/>
      <c r="D840" s="7"/>
      <c r="E840" s="7" t="str">
        <f t="shared" si="45"/>
        <v/>
      </c>
      <c r="F840" s="10" t="str">
        <f t="array" aca="1" ref="F840" ca="1">IF(ROWS($1:839)&lt;=COUNTA(champ),INDEX(champ,SMALL(IF(champ&lt;&gt;"",ROW(INDIRECT("1:"&amp;ROWS(champ)))),ROWS($1:839))),"")</f>
        <v/>
      </c>
      <c r="G840" s="10" t="str">
        <f t="shared" ca="1" si="46"/>
        <v/>
      </c>
    </row>
    <row r="841" spans="1:7" x14ac:dyDescent="0.2">
      <c r="A841" s="6">
        <v>840</v>
      </c>
      <c r="B841" s="7"/>
      <c r="C841" s="7"/>
      <c r="D841" s="7"/>
      <c r="E841" s="7" t="str">
        <f t="shared" si="45"/>
        <v/>
      </c>
      <c r="F841" s="10" t="str">
        <f t="array" aca="1" ref="F841" ca="1">IF(ROWS($1:840)&lt;=COUNTA(champ),INDEX(champ,SMALL(IF(champ&lt;&gt;"",ROW(INDIRECT("1:"&amp;ROWS(champ)))),ROWS($1:840))),"")</f>
        <v/>
      </c>
      <c r="G841" s="10" t="str">
        <f t="shared" ca="1" si="46"/>
        <v/>
      </c>
    </row>
    <row r="842" spans="1:7" x14ac:dyDescent="0.2">
      <c r="A842" s="6">
        <v>841</v>
      </c>
      <c r="B842" s="7"/>
      <c r="C842" s="7"/>
      <c r="D842" s="7"/>
      <c r="E842" s="7" t="str">
        <f t="shared" si="45"/>
        <v/>
      </c>
      <c r="F842" s="10" t="str">
        <f t="array" aca="1" ref="F842" ca="1">IF(ROWS($1:841)&lt;=COUNTA(champ),INDEX(champ,SMALL(IF(champ&lt;&gt;"",ROW(INDIRECT("1:"&amp;ROWS(champ)))),ROWS($1:841))),"")</f>
        <v/>
      </c>
      <c r="G842" s="10" t="str">
        <f t="shared" ca="1" si="46"/>
        <v/>
      </c>
    </row>
    <row r="843" spans="1:7" x14ac:dyDescent="0.2">
      <c r="A843" s="6">
        <v>842</v>
      </c>
      <c r="B843" s="7"/>
      <c r="C843" s="7"/>
      <c r="D843" s="7"/>
      <c r="E843" s="7" t="str">
        <f t="shared" si="45"/>
        <v/>
      </c>
      <c r="F843" s="10" t="str">
        <f t="array" aca="1" ref="F843" ca="1">IF(ROWS($1:842)&lt;=COUNTA(champ),INDEX(champ,SMALL(IF(champ&lt;&gt;"",ROW(INDIRECT("1:"&amp;ROWS(champ)))),ROWS($1:842))),"")</f>
        <v/>
      </c>
      <c r="G843" s="10" t="str">
        <f t="shared" ca="1" si="46"/>
        <v/>
      </c>
    </row>
    <row r="844" spans="1:7" x14ac:dyDescent="0.2">
      <c r="A844" s="6">
        <v>843</v>
      </c>
      <c r="B844" s="7"/>
      <c r="C844" s="7"/>
      <c r="D844" s="7"/>
      <c r="E844" s="7" t="str">
        <f t="shared" si="45"/>
        <v/>
      </c>
      <c r="F844" s="10" t="str">
        <f t="array" aca="1" ref="F844" ca="1">IF(ROWS($1:843)&lt;=COUNTA(champ),INDEX(champ,SMALL(IF(champ&lt;&gt;"",ROW(INDIRECT("1:"&amp;ROWS(champ)))),ROWS($1:843))),"")</f>
        <v/>
      </c>
      <c r="G844" s="10" t="str">
        <f t="shared" ca="1" si="46"/>
        <v/>
      </c>
    </row>
    <row r="845" spans="1:7" x14ac:dyDescent="0.2">
      <c r="A845" s="6">
        <v>844</v>
      </c>
      <c r="B845" s="7"/>
      <c r="C845" s="7"/>
      <c r="D845" s="7"/>
      <c r="E845" s="7" t="str">
        <f t="shared" si="45"/>
        <v/>
      </c>
      <c r="F845" s="10" t="str">
        <f t="array" aca="1" ref="F845" ca="1">IF(ROWS($1:844)&lt;=COUNTA(champ),INDEX(champ,SMALL(IF(champ&lt;&gt;"",ROW(INDIRECT("1:"&amp;ROWS(champ)))),ROWS($1:844))),"")</f>
        <v/>
      </c>
      <c r="G845" s="10" t="str">
        <f t="shared" ca="1" si="46"/>
        <v/>
      </c>
    </row>
    <row r="846" spans="1:7" x14ac:dyDescent="0.2">
      <c r="A846" s="6">
        <v>845</v>
      </c>
      <c r="B846" s="7"/>
      <c r="C846" s="7"/>
      <c r="D846" s="7"/>
      <c r="E846" s="7" t="str">
        <f t="shared" si="45"/>
        <v/>
      </c>
      <c r="F846" s="10" t="str">
        <f t="array" aca="1" ref="F846" ca="1">IF(ROWS($1:845)&lt;=COUNTA(champ),INDEX(champ,SMALL(IF(champ&lt;&gt;"",ROW(INDIRECT("1:"&amp;ROWS(champ)))),ROWS($1:845))),"")</f>
        <v/>
      </c>
      <c r="G846" s="10" t="str">
        <f t="shared" ca="1" si="46"/>
        <v/>
      </c>
    </row>
    <row r="847" spans="1:7" x14ac:dyDescent="0.2">
      <c r="A847" s="6">
        <v>846</v>
      </c>
      <c r="B847" s="7"/>
      <c r="C847" s="7"/>
      <c r="D847" s="7"/>
      <c r="E847" s="7" t="str">
        <f t="shared" si="45"/>
        <v/>
      </c>
      <c r="F847" s="10" t="str">
        <f t="array" aca="1" ref="F847" ca="1">IF(ROWS($1:846)&lt;=COUNTA(champ),INDEX(champ,SMALL(IF(champ&lt;&gt;"",ROW(INDIRECT("1:"&amp;ROWS(champ)))),ROWS($1:846))),"")</f>
        <v/>
      </c>
      <c r="G847" s="10" t="str">
        <f t="shared" ca="1" si="46"/>
        <v/>
      </c>
    </row>
    <row r="848" spans="1:7" x14ac:dyDescent="0.2">
      <c r="A848" s="6">
        <v>847</v>
      </c>
      <c r="B848" s="7"/>
      <c r="C848" s="7"/>
      <c r="D848" s="7"/>
      <c r="E848" s="7" t="str">
        <f t="shared" si="45"/>
        <v/>
      </c>
      <c r="F848" s="10" t="str">
        <f t="array" aca="1" ref="F848" ca="1">IF(ROWS($1:847)&lt;=COUNTA(champ),INDEX(champ,SMALL(IF(champ&lt;&gt;"",ROW(INDIRECT("1:"&amp;ROWS(champ)))),ROWS($1:847))),"")</f>
        <v/>
      </c>
      <c r="G848" s="10" t="str">
        <f t="shared" ca="1" si="46"/>
        <v/>
      </c>
    </row>
    <row r="849" spans="1:7" x14ac:dyDescent="0.2">
      <c r="A849" s="6">
        <v>848</v>
      </c>
      <c r="B849" s="7"/>
      <c r="C849" s="7"/>
      <c r="D849" s="7"/>
      <c r="E849" s="7" t="str">
        <f t="shared" si="45"/>
        <v/>
      </c>
      <c r="F849" s="10" t="str">
        <f t="array" aca="1" ref="F849" ca="1">IF(ROWS($1:848)&lt;=COUNTA(champ),INDEX(champ,SMALL(IF(champ&lt;&gt;"",ROW(INDIRECT("1:"&amp;ROWS(champ)))),ROWS($1:848))),"")</f>
        <v/>
      </c>
      <c r="G849" s="10" t="str">
        <f t="shared" ca="1" si="46"/>
        <v/>
      </c>
    </row>
    <row r="850" spans="1:7" x14ac:dyDescent="0.2">
      <c r="A850" s="6">
        <v>849</v>
      </c>
      <c r="B850" s="7"/>
      <c r="C850" s="7"/>
      <c r="D850" s="7"/>
      <c r="E850" s="7" t="str">
        <f t="shared" si="45"/>
        <v/>
      </c>
      <c r="F850" s="10" t="str">
        <f t="array" aca="1" ref="F850" ca="1">IF(ROWS($1:849)&lt;=COUNTA(champ),INDEX(champ,SMALL(IF(champ&lt;&gt;"",ROW(INDIRECT("1:"&amp;ROWS(champ)))),ROWS($1:849))),"")</f>
        <v/>
      </c>
      <c r="G850" s="10" t="str">
        <f t="shared" ca="1" si="46"/>
        <v/>
      </c>
    </row>
    <row r="851" spans="1:7" x14ac:dyDescent="0.2">
      <c r="A851" s="6">
        <v>850</v>
      </c>
      <c r="B851" s="7"/>
      <c r="C851" s="7"/>
      <c r="D851" s="7"/>
      <c r="E851" s="7" t="str">
        <f t="shared" si="45"/>
        <v/>
      </c>
      <c r="F851" s="10" t="str">
        <f t="array" aca="1" ref="F851" ca="1">IF(ROWS($1:850)&lt;=COUNTA(champ),INDEX(champ,SMALL(IF(champ&lt;&gt;"",ROW(INDIRECT("1:"&amp;ROWS(champ)))),ROWS($1:850))),"")</f>
        <v/>
      </c>
      <c r="G851" s="10" t="str">
        <f t="shared" ca="1" si="46"/>
        <v/>
      </c>
    </row>
    <row r="852" spans="1:7" x14ac:dyDescent="0.2">
      <c r="A852" s="6">
        <v>851</v>
      </c>
      <c r="B852" s="7"/>
      <c r="C852" s="7"/>
      <c r="D852" s="7"/>
      <c r="E852" s="7" t="str">
        <f t="shared" si="45"/>
        <v/>
      </c>
      <c r="F852" s="10" t="str">
        <f t="array" aca="1" ref="F852" ca="1">IF(ROWS($1:851)&lt;=COUNTA(champ),INDEX(champ,SMALL(IF(champ&lt;&gt;"",ROW(INDIRECT("1:"&amp;ROWS(champ)))),ROWS($1:851))),"")</f>
        <v/>
      </c>
      <c r="G852" s="10" t="str">
        <f t="shared" ca="1" si="46"/>
        <v/>
      </c>
    </row>
    <row r="853" spans="1:7" x14ac:dyDescent="0.2">
      <c r="A853" s="6">
        <v>852</v>
      </c>
      <c r="B853" s="7"/>
      <c r="C853" s="7"/>
      <c r="D853" s="7"/>
      <c r="E853" s="7" t="str">
        <f t="shared" si="45"/>
        <v/>
      </c>
      <c r="F853" s="10" t="str">
        <f t="array" aca="1" ref="F853" ca="1">IF(ROWS($1:852)&lt;=COUNTA(champ),INDEX(champ,SMALL(IF(champ&lt;&gt;"",ROW(INDIRECT("1:"&amp;ROWS(champ)))),ROWS($1:852))),"")</f>
        <v/>
      </c>
      <c r="G853" s="10" t="str">
        <f t="shared" ca="1" si="46"/>
        <v/>
      </c>
    </row>
    <row r="854" spans="1:7" x14ac:dyDescent="0.2">
      <c r="A854" s="6">
        <v>853</v>
      </c>
      <c r="B854" s="7"/>
      <c r="C854" s="7"/>
      <c r="D854" s="7"/>
      <c r="E854" s="7" t="str">
        <f t="shared" si="45"/>
        <v/>
      </c>
      <c r="F854" s="10" t="str">
        <f t="array" aca="1" ref="F854" ca="1">IF(ROWS($1:853)&lt;=COUNTA(champ),INDEX(champ,SMALL(IF(champ&lt;&gt;"",ROW(INDIRECT("1:"&amp;ROWS(champ)))),ROWS($1:853))),"")</f>
        <v/>
      </c>
      <c r="G854" s="10" t="str">
        <f t="shared" ca="1" si="46"/>
        <v/>
      </c>
    </row>
    <row r="855" spans="1:7" x14ac:dyDescent="0.2">
      <c r="A855" s="6">
        <v>854</v>
      </c>
      <c r="B855" s="7"/>
      <c r="C855" s="7"/>
      <c r="D855" s="7"/>
      <c r="E855" s="7" t="str">
        <f t="shared" si="45"/>
        <v/>
      </c>
      <c r="F855" s="10" t="str">
        <f t="array" aca="1" ref="F855" ca="1">IF(ROWS($1:854)&lt;=COUNTA(champ),INDEX(champ,SMALL(IF(champ&lt;&gt;"",ROW(INDIRECT("1:"&amp;ROWS(champ)))),ROWS($1:854))),"")</f>
        <v/>
      </c>
      <c r="G855" s="10" t="str">
        <f t="shared" ca="1" si="46"/>
        <v/>
      </c>
    </row>
    <row r="856" spans="1:7" x14ac:dyDescent="0.2">
      <c r="A856" s="6">
        <v>855</v>
      </c>
      <c r="B856" s="7"/>
      <c r="C856" s="7"/>
      <c r="D856" s="7"/>
      <c r="E856" s="7" t="str">
        <f t="shared" si="45"/>
        <v/>
      </c>
      <c r="F856" s="10" t="str">
        <f t="array" aca="1" ref="F856" ca="1">IF(ROWS($1:855)&lt;=COUNTA(champ),INDEX(champ,SMALL(IF(champ&lt;&gt;"",ROW(INDIRECT("1:"&amp;ROWS(champ)))),ROWS($1:855))),"")</f>
        <v/>
      </c>
      <c r="G856" s="10" t="str">
        <f t="shared" ca="1" si="46"/>
        <v/>
      </c>
    </row>
    <row r="857" spans="1:7" x14ac:dyDescent="0.2">
      <c r="A857" s="6">
        <v>856</v>
      </c>
      <c r="B857" s="7"/>
      <c r="C857" s="7"/>
      <c r="D857" s="7"/>
      <c r="E857" s="7" t="str">
        <f t="shared" si="45"/>
        <v/>
      </c>
      <c r="F857" s="10" t="str">
        <f t="array" aca="1" ref="F857" ca="1">IF(ROWS($1:856)&lt;=COUNTA(champ),INDEX(champ,SMALL(IF(champ&lt;&gt;"",ROW(INDIRECT("1:"&amp;ROWS(champ)))),ROWS($1:856))),"")</f>
        <v/>
      </c>
      <c r="G857" s="10" t="str">
        <f t="shared" ca="1" si="46"/>
        <v/>
      </c>
    </row>
    <row r="858" spans="1:7" x14ac:dyDescent="0.2">
      <c r="A858" s="6">
        <v>857</v>
      </c>
      <c r="B858" s="7"/>
      <c r="C858" s="7"/>
      <c r="D858" s="7"/>
      <c r="E858" s="7" t="str">
        <f t="shared" si="45"/>
        <v/>
      </c>
      <c r="F858" s="10" t="str">
        <f t="array" aca="1" ref="F858" ca="1">IF(ROWS($1:857)&lt;=COUNTA(champ),INDEX(champ,SMALL(IF(champ&lt;&gt;"",ROW(INDIRECT("1:"&amp;ROWS(champ)))),ROWS($1:857))),"")</f>
        <v/>
      </c>
      <c r="G858" s="10" t="str">
        <f t="shared" ca="1" si="46"/>
        <v/>
      </c>
    </row>
    <row r="859" spans="1:7" x14ac:dyDescent="0.2">
      <c r="A859" s="6">
        <v>858</v>
      </c>
      <c r="B859" s="7"/>
      <c r="C859" s="7"/>
      <c r="D859" s="7"/>
      <c r="E859" s="7" t="str">
        <f t="shared" si="45"/>
        <v/>
      </c>
      <c r="F859" s="10" t="str">
        <f t="array" aca="1" ref="F859" ca="1">IF(ROWS($1:858)&lt;=COUNTA(champ),INDEX(champ,SMALL(IF(champ&lt;&gt;"",ROW(INDIRECT("1:"&amp;ROWS(champ)))),ROWS($1:858))),"")</f>
        <v/>
      </c>
      <c r="G859" s="10" t="str">
        <f t="shared" ca="1" si="46"/>
        <v/>
      </c>
    </row>
    <row r="860" spans="1:7" x14ac:dyDescent="0.2">
      <c r="A860" s="6">
        <v>859</v>
      </c>
      <c r="B860" s="7"/>
      <c r="C860" s="7"/>
      <c r="D860" s="7"/>
      <c r="E860" s="7" t="str">
        <f t="shared" si="45"/>
        <v/>
      </c>
      <c r="F860" s="10" t="str">
        <f t="array" aca="1" ref="F860" ca="1">IF(ROWS($1:859)&lt;=COUNTA(champ),INDEX(champ,SMALL(IF(champ&lt;&gt;"",ROW(INDIRECT("1:"&amp;ROWS(champ)))),ROWS($1:859))),"")</f>
        <v/>
      </c>
      <c r="G860" s="10" t="str">
        <f t="shared" ca="1" si="46"/>
        <v/>
      </c>
    </row>
    <row r="861" spans="1:7" x14ac:dyDescent="0.2">
      <c r="A861" s="6">
        <v>860</v>
      </c>
      <c r="B861" s="7"/>
      <c r="C861" s="7"/>
      <c r="D861" s="7"/>
      <c r="E861" s="7" t="str">
        <f t="shared" si="45"/>
        <v/>
      </c>
      <c r="F861" s="10" t="str">
        <f t="array" aca="1" ref="F861" ca="1">IF(ROWS($1:860)&lt;=COUNTA(champ),INDEX(champ,SMALL(IF(champ&lt;&gt;"",ROW(INDIRECT("1:"&amp;ROWS(champ)))),ROWS($1:860))),"")</f>
        <v/>
      </c>
      <c r="G861" s="10" t="str">
        <f t="shared" ca="1" si="46"/>
        <v/>
      </c>
    </row>
    <row r="862" spans="1:7" x14ac:dyDescent="0.2">
      <c r="A862" s="6">
        <v>861</v>
      </c>
      <c r="B862" s="7"/>
      <c r="C862" s="7"/>
      <c r="D862" s="7"/>
      <c r="E862" s="7" t="str">
        <f t="shared" si="45"/>
        <v/>
      </c>
      <c r="F862" s="10" t="str">
        <f t="array" aca="1" ref="F862" ca="1">IF(ROWS($1:861)&lt;=COUNTA(champ),INDEX(champ,SMALL(IF(champ&lt;&gt;"",ROW(INDIRECT("1:"&amp;ROWS(champ)))),ROWS($1:861))),"")</f>
        <v/>
      </c>
      <c r="G862" s="10" t="str">
        <f t="shared" ca="1" si="46"/>
        <v/>
      </c>
    </row>
    <row r="863" spans="1:7" x14ac:dyDescent="0.2">
      <c r="A863" s="6">
        <v>862</v>
      </c>
      <c r="B863" s="7"/>
      <c r="C863" s="7"/>
      <c r="D863" s="7"/>
      <c r="E863" s="7" t="str">
        <f t="shared" si="45"/>
        <v/>
      </c>
      <c r="F863" s="10" t="str">
        <f t="array" aca="1" ref="F863" ca="1">IF(ROWS($1:862)&lt;=COUNTA(champ),INDEX(champ,SMALL(IF(champ&lt;&gt;"",ROW(INDIRECT("1:"&amp;ROWS(champ)))),ROWS($1:862))),"")</f>
        <v/>
      </c>
      <c r="G863" s="10" t="str">
        <f t="shared" ca="1" si="46"/>
        <v/>
      </c>
    </row>
    <row r="864" spans="1:7" x14ac:dyDescent="0.2">
      <c r="A864" s="6">
        <v>863</v>
      </c>
      <c r="B864" s="7"/>
      <c r="C864" s="7"/>
      <c r="D864" s="7"/>
      <c r="E864" s="7" t="str">
        <f t="shared" si="45"/>
        <v/>
      </c>
      <c r="F864" s="10" t="str">
        <f t="array" aca="1" ref="F864" ca="1">IF(ROWS($1:863)&lt;=COUNTA(champ),INDEX(champ,SMALL(IF(champ&lt;&gt;"",ROW(INDIRECT("1:"&amp;ROWS(champ)))),ROWS($1:863))),"")</f>
        <v/>
      </c>
      <c r="G864" s="10" t="str">
        <f t="shared" ca="1" si="46"/>
        <v/>
      </c>
    </row>
    <row r="865" spans="1:7" x14ac:dyDescent="0.2">
      <c r="A865" s="6">
        <v>864</v>
      </c>
      <c r="B865" s="7"/>
      <c r="C865" s="7"/>
      <c r="D865" s="7"/>
      <c r="E865" s="7" t="str">
        <f t="shared" si="45"/>
        <v/>
      </c>
      <c r="F865" s="10" t="str">
        <f t="array" aca="1" ref="F865" ca="1">IF(ROWS($1:864)&lt;=COUNTA(champ),INDEX(champ,SMALL(IF(champ&lt;&gt;"",ROW(INDIRECT("1:"&amp;ROWS(champ)))),ROWS($1:864))),"")</f>
        <v/>
      </c>
      <c r="G865" s="10" t="str">
        <f t="shared" ca="1" si="46"/>
        <v/>
      </c>
    </row>
    <row r="866" spans="1:7" x14ac:dyDescent="0.2">
      <c r="A866" s="6">
        <v>865</v>
      </c>
      <c r="B866" s="7"/>
      <c r="C866" s="7"/>
      <c r="D866" s="7"/>
      <c r="E866" s="7" t="str">
        <f t="shared" si="45"/>
        <v/>
      </c>
      <c r="F866" s="10" t="str">
        <f t="array" aca="1" ref="F866" ca="1">IF(ROWS($1:865)&lt;=COUNTA(champ),INDEX(champ,SMALL(IF(champ&lt;&gt;"",ROW(INDIRECT("1:"&amp;ROWS(champ)))),ROWS($1:865))),"")</f>
        <v/>
      </c>
      <c r="G866" s="10" t="str">
        <f t="shared" ca="1" si="46"/>
        <v/>
      </c>
    </row>
    <row r="867" spans="1:7" x14ac:dyDescent="0.2">
      <c r="A867" s="6">
        <v>866</v>
      </c>
      <c r="B867" s="7"/>
      <c r="C867" s="7"/>
      <c r="D867" s="7"/>
      <c r="E867" s="7" t="str">
        <f t="shared" si="45"/>
        <v/>
      </c>
      <c r="F867" s="10" t="str">
        <f t="array" aca="1" ref="F867" ca="1">IF(ROWS($1:866)&lt;=COUNTA(champ),INDEX(champ,SMALL(IF(champ&lt;&gt;"",ROW(INDIRECT("1:"&amp;ROWS(champ)))),ROWS($1:866))),"")</f>
        <v/>
      </c>
      <c r="G867" s="10" t="str">
        <f t="shared" ca="1" si="46"/>
        <v/>
      </c>
    </row>
    <row r="868" spans="1:7" x14ac:dyDescent="0.2">
      <c r="A868" s="6">
        <v>867</v>
      </c>
      <c r="B868" s="7"/>
      <c r="C868" s="7"/>
      <c r="D868" s="7"/>
      <c r="E868" s="7" t="str">
        <f t="shared" si="45"/>
        <v/>
      </c>
      <c r="F868" s="10" t="str">
        <f t="array" aca="1" ref="F868" ca="1">IF(ROWS($1:867)&lt;=COUNTA(champ),INDEX(champ,SMALL(IF(champ&lt;&gt;"",ROW(INDIRECT("1:"&amp;ROWS(champ)))),ROWS($1:867))),"")</f>
        <v/>
      </c>
      <c r="G868" s="10" t="str">
        <f t="shared" ca="1" si="46"/>
        <v/>
      </c>
    </row>
    <row r="869" spans="1:7" x14ac:dyDescent="0.2">
      <c r="A869" s="6">
        <v>868</v>
      </c>
      <c r="B869" s="7"/>
      <c r="C869" s="7"/>
      <c r="D869" s="7"/>
      <c r="E869" s="7" t="str">
        <f t="shared" si="45"/>
        <v/>
      </c>
      <c r="F869" s="10" t="str">
        <f t="array" aca="1" ref="F869" ca="1">IF(ROWS($1:868)&lt;=COUNTA(champ),INDEX(champ,SMALL(IF(champ&lt;&gt;"",ROW(INDIRECT("1:"&amp;ROWS(champ)))),ROWS($1:868))),"")</f>
        <v/>
      </c>
      <c r="G869" s="10" t="str">
        <f t="shared" ca="1" si="46"/>
        <v/>
      </c>
    </row>
    <row r="870" spans="1:7" x14ac:dyDescent="0.2">
      <c r="A870" s="6">
        <v>869</v>
      </c>
      <c r="B870" s="7"/>
      <c r="C870" s="7"/>
      <c r="D870" s="7"/>
      <c r="E870" s="7" t="str">
        <f t="shared" si="45"/>
        <v/>
      </c>
      <c r="F870" s="10" t="str">
        <f t="array" aca="1" ref="F870" ca="1">IF(ROWS($1:869)&lt;=COUNTA(champ),INDEX(champ,SMALL(IF(champ&lt;&gt;"",ROW(INDIRECT("1:"&amp;ROWS(champ)))),ROWS($1:869))),"")</f>
        <v/>
      </c>
      <c r="G870" s="10" t="str">
        <f t="shared" ca="1" si="46"/>
        <v/>
      </c>
    </row>
    <row r="871" spans="1:7" x14ac:dyDescent="0.2">
      <c r="A871" s="6">
        <v>870</v>
      </c>
      <c r="B871" s="7"/>
      <c r="C871" s="7"/>
      <c r="D871" s="7"/>
      <c r="E871" s="7" t="str">
        <f t="shared" si="45"/>
        <v/>
      </c>
      <c r="F871" s="10" t="str">
        <f t="array" aca="1" ref="F871" ca="1">IF(ROWS($1:870)&lt;=COUNTA(champ),INDEX(champ,SMALL(IF(champ&lt;&gt;"",ROW(INDIRECT("1:"&amp;ROWS(champ)))),ROWS($1:870))),"")</f>
        <v/>
      </c>
      <c r="G871" s="10" t="str">
        <f t="shared" ca="1" si="46"/>
        <v/>
      </c>
    </row>
    <row r="872" spans="1:7" x14ac:dyDescent="0.2">
      <c r="A872" s="6">
        <v>871</v>
      </c>
      <c r="B872" s="7"/>
      <c r="C872" s="7"/>
      <c r="D872" s="7"/>
      <c r="E872" s="7" t="str">
        <f t="shared" si="45"/>
        <v/>
      </c>
      <c r="F872" s="10" t="str">
        <f t="array" aca="1" ref="F872" ca="1">IF(ROWS($1:871)&lt;=COUNTA(champ),INDEX(champ,SMALL(IF(champ&lt;&gt;"",ROW(INDIRECT("1:"&amp;ROWS(champ)))),ROWS($1:871))),"")</f>
        <v/>
      </c>
      <c r="G872" s="10" t="str">
        <f t="shared" ca="1" si="46"/>
        <v/>
      </c>
    </row>
    <row r="873" spans="1:7" x14ac:dyDescent="0.2">
      <c r="A873" s="6">
        <v>872</v>
      </c>
      <c r="B873" s="7"/>
      <c r="C873" s="7"/>
      <c r="D873" s="7"/>
      <c r="E873" s="7" t="str">
        <f t="shared" si="45"/>
        <v/>
      </c>
      <c r="F873" s="10" t="str">
        <f t="array" aca="1" ref="F873" ca="1">IF(ROWS($1:872)&lt;=COUNTA(champ),INDEX(champ,SMALL(IF(champ&lt;&gt;"",ROW(INDIRECT("1:"&amp;ROWS(champ)))),ROWS($1:872))),"")</f>
        <v/>
      </c>
      <c r="G873" s="10" t="str">
        <f t="shared" ca="1" si="46"/>
        <v/>
      </c>
    </row>
    <row r="874" spans="1:7" x14ac:dyDescent="0.2">
      <c r="A874" s="6">
        <v>873</v>
      </c>
      <c r="B874" s="7"/>
      <c r="C874" s="7"/>
      <c r="D874" s="7"/>
      <c r="E874" s="7" t="str">
        <f t="shared" si="45"/>
        <v/>
      </c>
      <c r="F874" s="10" t="str">
        <f t="array" aca="1" ref="F874" ca="1">IF(ROWS($1:873)&lt;=COUNTA(champ),INDEX(champ,SMALL(IF(champ&lt;&gt;"",ROW(INDIRECT("1:"&amp;ROWS(champ)))),ROWS($1:873))),"")</f>
        <v/>
      </c>
      <c r="G874" s="10" t="str">
        <f t="shared" ca="1" si="46"/>
        <v/>
      </c>
    </row>
    <row r="875" spans="1:7" x14ac:dyDescent="0.2">
      <c r="A875" s="6">
        <v>874</v>
      </c>
      <c r="B875" s="7"/>
      <c r="C875" s="7"/>
      <c r="D875" s="7"/>
      <c r="E875" s="7" t="str">
        <f t="shared" si="45"/>
        <v/>
      </c>
      <c r="F875" s="10" t="str">
        <f t="array" aca="1" ref="F875" ca="1">IF(ROWS($1:874)&lt;=COUNTA(champ),INDEX(champ,SMALL(IF(champ&lt;&gt;"",ROW(INDIRECT("1:"&amp;ROWS(champ)))),ROWS($1:874))),"")</f>
        <v/>
      </c>
      <c r="G875" s="10" t="str">
        <f t="shared" ca="1" si="46"/>
        <v/>
      </c>
    </row>
    <row r="876" spans="1:7" x14ac:dyDescent="0.2">
      <c r="A876" s="6">
        <v>875</v>
      </c>
      <c r="B876" s="7"/>
      <c r="C876" s="7"/>
      <c r="D876" s="7"/>
      <c r="E876" s="7" t="str">
        <f t="shared" si="45"/>
        <v/>
      </c>
      <c r="F876" s="10" t="str">
        <f t="array" aca="1" ref="F876" ca="1">IF(ROWS($1:875)&lt;=COUNTA(champ),INDEX(champ,SMALL(IF(champ&lt;&gt;"",ROW(INDIRECT("1:"&amp;ROWS(champ)))),ROWS($1:875))),"")</f>
        <v/>
      </c>
      <c r="G876" s="10" t="str">
        <f t="shared" ca="1" si="46"/>
        <v/>
      </c>
    </row>
    <row r="877" spans="1:7" x14ac:dyDescent="0.2">
      <c r="A877" s="6">
        <v>876</v>
      </c>
      <c r="B877" s="7"/>
      <c r="C877" s="7"/>
      <c r="D877" s="7"/>
      <c r="E877" s="7" t="str">
        <f t="shared" si="45"/>
        <v/>
      </c>
      <c r="F877" s="10" t="str">
        <f t="array" aca="1" ref="F877" ca="1">IF(ROWS($1:876)&lt;=COUNTA(champ),INDEX(champ,SMALL(IF(champ&lt;&gt;"",ROW(INDIRECT("1:"&amp;ROWS(champ)))),ROWS($1:876))),"")</f>
        <v/>
      </c>
      <c r="G877" s="10" t="str">
        <f t="shared" ca="1" si="46"/>
        <v/>
      </c>
    </row>
    <row r="878" spans="1:7" x14ac:dyDescent="0.2">
      <c r="A878" s="6">
        <v>877</v>
      </c>
      <c r="B878" s="7"/>
      <c r="C878" s="7"/>
      <c r="D878" s="7"/>
      <c r="E878" s="7" t="str">
        <f t="shared" si="45"/>
        <v/>
      </c>
      <c r="F878" s="10" t="str">
        <f t="array" aca="1" ref="F878" ca="1">IF(ROWS($1:877)&lt;=COUNTA(champ),INDEX(champ,SMALL(IF(champ&lt;&gt;"",ROW(INDIRECT("1:"&amp;ROWS(champ)))),ROWS($1:877))),"")</f>
        <v/>
      </c>
      <c r="G878" s="10" t="str">
        <f t="shared" ca="1" si="46"/>
        <v/>
      </c>
    </row>
    <row r="879" spans="1:7" x14ac:dyDescent="0.2">
      <c r="A879" s="6">
        <v>878</v>
      </c>
      <c r="B879" s="7"/>
      <c r="C879" s="7"/>
      <c r="D879" s="7"/>
      <c r="E879" s="7" t="str">
        <f t="shared" si="45"/>
        <v/>
      </c>
      <c r="F879" s="10" t="str">
        <f t="array" aca="1" ref="F879" ca="1">IF(ROWS($1:878)&lt;=COUNTA(champ),INDEX(champ,SMALL(IF(champ&lt;&gt;"",ROW(INDIRECT("1:"&amp;ROWS(champ)))),ROWS($1:878))),"")</f>
        <v/>
      </c>
      <c r="G879" s="10" t="str">
        <f t="shared" ca="1" si="46"/>
        <v/>
      </c>
    </row>
    <row r="880" spans="1:7" x14ac:dyDescent="0.2">
      <c r="A880" s="6">
        <v>879</v>
      </c>
      <c r="B880" s="7"/>
      <c r="C880" s="7"/>
      <c r="D880" s="7"/>
      <c r="E880" s="7" t="str">
        <f t="shared" si="45"/>
        <v/>
      </c>
      <c r="F880" s="10" t="str">
        <f t="array" aca="1" ref="F880" ca="1">IF(ROWS($1:879)&lt;=COUNTA(champ),INDEX(champ,SMALL(IF(champ&lt;&gt;"",ROW(INDIRECT("1:"&amp;ROWS(champ)))),ROWS($1:879))),"")</f>
        <v/>
      </c>
      <c r="G880" s="10" t="str">
        <f t="shared" ca="1" si="46"/>
        <v/>
      </c>
    </row>
    <row r="881" spans="1:7" x14ac:dyDescent="0.2">
      <c r="A881" s="6">
        <v>880</v>
      </c>
      <c r="B881" s="7"/>
      <c r="C881" s="7"/>
      <c r="D881" s="7"/>
      <c r="E881" s="7" t="str">
        <f t="shared" si="45"/>
        <v/>
      </c>
      <c r="F881" s="10" t="str">
        <f t="array" aca="1" ref="F881" ca="1">IF(ROWS($1:880)&lt;=COUNTA(champ),INDEX(champ,SMALL(IF(champ&lt;&gt;"",ROW(INDIRECT("1:"&amp;ROWS(champ)))),ROWS($1:880))),"")</f>
        <v/>
      </c>
      <c r="G881" s="10" t="str">
        <f t="shared" ca="1" si="46"/>
        <v/>
      </c>
    </row>
    <row r="882" spans="1:7" x14ac:dyDescent="0.2">
      <c r="A882" s="6">
        <v>881</v>
      </c>
      <c r="B882" s="7"/>
      <c r="C882" s="7"/>
      <c r="D882" s="7"/>
      <c r="E882" s="7" t="str">
        <f t="shared" si="45"/>
        <v/>
      </c>
      <c r="F882" s="10" t="str">
        <f t="array" aca="1" ref="F882" ca="1">IF(ROWS($1:881)&lt;=COUNTA(champ),INDEX(champ,SMALL(IF(champ&lt;&gt;"",ROW(INDIRECT("1:"&amp;ROWS(champ)))),ROWS($1:881))),"")</f>
        <v/>
      </c>
      <c r="G882" s="10" t="str">
        <f t="shared" ca="1" si="46"/>
        <v/>
      </c>
    </row>
    <row r="883" spans="1:7" x14ac:dyDescent="0.2">
      <c r="A883" s="6">
        <v>882</v>
      </c>
      <c r="B883" s="7"/>
      <c r="C883" s="7"/>
      <c r="D883" s="7"/>
      <c r="E883" s="7" t="str">
        <f t="shared" si="45"/>
        <v/>
      </c>
      <c r="F883" s="10" t="str">
        <f t="array" aca="1" ref="F883" ca="1">IF(ROWS($1:882)&lt;=COUNTA(champ),INDEX(champ,SMALL(IF(champ&lt;&gt;"",ROW(INDIRECT("1:"&amp;ROWS(champ)))),ROWS($1:882))),"")</f>
        <v/>
      </c>
      <c r="G883" s="10" t="str">
        <f t="shared" ca="1" si="46"/>
        <v/>
      </c>
    </row>
    <row r="884" spans="1:7" x14ac:dyDescent="0.2">
      <c r="A884" s="6">
        <v>883</v>
      </c>
      <c r="B884" s="7"/>
      <c r="C884" s="7"/>
      <c r="D884" s="7"/>
      <c r="E884" s="7" t="str">
        <f t="shared" si="45"/>
        <v/>
      </c>
      <c r="F884" s="10" t="str">
        <f t="array" aca="1" ref="F884" ca="1">IF(ROWS($1:883)&lt;=COUNTA(champ),INDEX(champ,SMALL(IF(champ&lt;&gt;"",ROW(INDIRECT("1:"&amp;ROWS(champ)))),ROWS($1:883))),"")</f>
        <v/>
      </c>
      <c r="G884" s="10" t="str">
        <f t="shared" ca="1" si="46"/>
        <v/>
      </c>
    </row>
    <row r="885" spans="1:7" x14ac:dyDescent="0.2">
      <c r="A885" s="6">
        <v>884</v>
      </c>
      <c r="B885" s="7"/>
      <c r="C885" s="7"/>
      <c r="D885" s="7"/>
      <c r="E885" s="7" t="str">
        <f t="shared" ref="E885:E948" si="47">IF(OR(D885=D884,D885=""),"",D885)</f>
        <v/>
      </c>
      <c r="F885" s="10" t="str">
        <f t="array" aca="1" ref="F885" ca="1">IF(ROWS($1:884)&lt;=COUNTA(champ),INDEX(champ,SMALL(IF(champ&lt;&gt;"",ROW(INDIRECT("1:"&amp;ROWS(champ)))),ROWS($1:884))),"")</f>
        <v/>
      </c>
      <c r="G885" s="10" t="str">
        <f t="shared" ref="G885:G948" ca="1" si="48">IF(ISERROR(F885)=FALSE,F885,"")</f>
        <v/>
      </c>
    </row>
    <row r="886" spans="1:7" x14ac:dyDescent="0.2">
      <c r="A886" s="6">
        <v>885</v>
      </c>
      <c r="B886" s="7"/>
      <c r="C886" s="7"/>
      <c r="D886" s="7"/>
      <c r="E886" s="7" t="str">
        <f t="shared" si="47"/>
        <v/>
      </c>
      <c r="F886" s="10" t="str">
        <f t="array" aca="1" ref="F886" ca="1">IF(ROWS($1:885)&lt;=COUNTA(champ),INDEX(champ,SMALL(IF(champ&lt;&gt;"",ROW(INDIRECT("1:"&amp;ROWS(champ)))),ROWS($1:885))),"")</f>
        <v/>
      </c>
      <c r="G886" s="10" t="str">
        <f t="shared" ca="1" si="48"/>
        <v/>
      </c>
    </row>
    <row r="887" spans="1:7" x14ac:dyDescent="0.2">
      <c r="A887" s="6">
        <v>886</v>
      </c>
      <c r="B887" s="7"/>
      <c r="C887" s="7"/>
      <c r="D887" s="7"/>
      <c r="E887" s="7" t="str">
        <f t="shared" si="47"/>
        <v/>
      </c>
      <c r="F887" s="10" t="str">
        <f t="array" aca="1" ref="F887" ca="1">IF(ROWS($1:886)&lt;=COUNTA(champ),INDEX(champ,SMALL(IF(champ&lt;&gt;"",ROW(INDIRECT("1:"&amp;ROWS(champ)))),ROWS($1:886))),"")</f>
        <v/>
      </c>
      <c r="G887" s="10" t="str">
        <f t="shared" ca="1" si="48"/>
        <v/>
      </c>
    </row>
    <row r="888" spans="1:7" x14ac:dyDescent="0.2">
      <c r="A888" s="6">
        <v>887</v>
      </c>
      <c r="B888" s="7"/>
      <c r="C888" s="7"/>
      <c r="D888" s="7"/>
      <c r="E888" s="7" t="str">
        <f t="shared" si="47"/>
        <v/>
      </c>
      <c r="F888" s="10" t="str">
        <f t="array" aca="1" ref="F888" ca="1">IF(ROWS($1:887)&lt;=COUNTA(champ),INDEX(champ,SMALL(IF(champ&lt;&gt;"",ROW(INDIRECT("1:"&amp;ROWS(champ)))),ROWS($1:887))),"")</f>
        <v/>
      </c>
      <c r="G888" s="10" t="str">
        <f t="shared" ca="1" si="48"/>
        <v/>
      </c>
    </row>
    <row r="889" spans="1:7" x14ac:dyDescent="0.2">
      <c r="A889" s="6">
        <v>888</v>
      </c>
      <c r="B889" s="7"/>
      <c r="C889" s="7"/>
      <c r="D889" s="7"/>
      <c r="E889" s="7" t="str">
        <f t="shared" si="47"/>
        <v/>
      </c>
      <c r="F889" s="10" t="str">
        <f t="array" aca="1" ref="F889" ca="1">IF(ROWS($1:888)&lt;=COUNTA(champ),INDEX(champ,SMALL(IF(champ&lt;&gt;"",ROW(INDIRECT("1:"&amp;ROWS(champ)))),ROWS($1:888))),"")</f>
        <v/>
      </c>
      <c r="G889" s="10" t="str">
        <f t="shared" ca="1" si="48"/>
        <v/>
      </c>
    </row>
    <row r="890" spans="1:7" x14ac:dyDescent="0.2">
      <c r="A890" s="6">
        <v>889</v>
      </c>
      <c r="B890" s="7"/>
      <c r="C890" s="7"/>
      <c r="D890" s="7"/>
      <c r="E890" s="7" t="str">
        <f t="shared" si="47"/>
        <v/>
      </c>
      <c r="F890" s="10" t="str">
        <f t="array" aca="1" ref="F890" ca="1">IF(ROWS($1:889)&lt;=COUNTA(champ),INDEX(champ,SMALL(IF(champ&lt;&gt;"",ROW(INDIRECT("1:"&amp;ROWS(champ)))),ROWS($1:889))),"")</f>
        <v/>
      </c>
      <c r="G890" s="10" t="str">
        <f t="shared" ca="1" si="48"/>
        <v/>
      </c>
    </row>
    <row r="891" spans="1:7" x14ac:dyDescent="0.2">
      <c r="A891" s="6">
        <v>890</v>
      </c>
      <c r="B891" s="7"/>
      <c r="C891" s="7"/>
      <c r="D891" s="7"/>
      <c r="E891" s="7" t="str">
        <f t="shared" si="47"/>
        <v/>
      </c>
      <c r="F891" s="10" t="str">
        <f t="array" aca="1" ref="F891" ca="1">IF(ROWS($1:890)&lt;=COUNTA(champ),INDEX(champ,SMALL(IF(champ&lt;&gt;"",ROW(INDIRECT("1:"&amp;ROWS(champ)))),ROWS($1:890))),"")</f>
        <v/>
      </c>
      <c r="G891" s="10" t="str">
        <f t="shared" ca="1" si="48"/>
        <v/>
      </c>
    </row>
    <row r="892" spans="1:7" x14ac:dyDescent="0.2">
      <c r="A892" s="6">
        <v>891</v>
      </c>
      <c r="B892" s="7"/>
      <c r="C892" s="7"/>
      <c r="D892" s="7"/>
      <c r="E892" s="7" t="str">
        <f t="shared" si="47"/>
        <v/>
      </c>
      <c r="F892" s="10" t="str">
        <f t="array" aca="1" ref="F892" ca="1">IF(ROWS($1:891)&lt;=COUNTA(champ),INDEX(champ,SMALL(IF(champ&lt;&gt;"",ROW(INDIRECT("1:"&amp;ROWS(champ)))),ROWS($1:891))),"")</f>
        <v/>
      </c>
      <c r="G892" s="10" t="str">
        <f t="shared" ca="1" si="48"/>
        <v/>
      </c>
    </row>
    <row r="893" spans="1:7" x14ac:dyDescent="0.2">
      <c r="A893" s="6">
        <v>892</v>
      </c>
      <c r="B893" s="7"/>
      <c r="C893" s="7"/>
      <c r="D893" s="7"/>
      <c r="E893" s="7" t="str">
        <f t="shared" si="47"/>
        <v/>
      </c>
      <c r="F893" s="10" t="str">
        <f t="array" aca="1" ref="F893" ca="1">IF(ROWS($1:892)&lt;=COUNTA(champ),INDEX(champ,SMALL(IF(champ&lt;&gt;"",ROW(INDIRECT("1:"&amp;ROWS(champ)))),ROWS($1:892))),"")</f>
        <v/>
      </c>
      <c r="G893" s="10" t="str">
        <f t="shared" ca="1" si="48"/>
        <v/>
      </c>
    </row>
    <row r="894" spans="1:7" x14ac:dyDescent="0.2">
      <c r="A894" s="6">
        <v>893</v>
      </c>
      <c r="B894" s="7"/>
      <c r="C894" s="7"/>
      <c r="D894" s="7"/>
      <c r="E894" s="7" t="str">
        <f t="shared" si="47"/>
        <v/>
      </c>
      <c r="F894" s="10" t="str">
        <f t="array" aca="1" ref="F894" ca="1">IF(ROWS($1:893)&lt;=COUNTA(champ),INDEX(champ,SMALL(IF(champ&lt;&gt;"",ROW(INDIRECT("1:"&amp;ROWS(champ)))),ROWS($1:893))),"")</f>
        <v/>
      </c>
      <c r="G894" s="10" t="str">
        <f t="shared" ca="1" si="48"/>
        <v/>
      </c>
    </row>
    <row r="895" spans="1:7" x14ac:dyDescent="0.2">
      <c r="A895" s="6">
        <v>894</v>
      </c>
      <c r="B895" s="7"/>
      <c r="C895" s="7"/>
      <c r="D895" s="7"/>
      <c r="E895" s="7" t="str">
        <f t="shared" si="47"/>
        <v/>
      </c>
      <c r="F895" s="10" t="str">
        <f t="array" aca="1" ref="F895" ca="1">IF(ROWS($1:894)&lt;=COUNTA(champ),INDEX(champ,SMALL(IF(champ&lt;&gt;"",ROW(INDIRECT("1:"&amp;ROWS(champ)))),ROWS($1:894))),"")</f>
        <v/>
      </c>
      <c r="G895" s="10" t="str">
        <f t="shared" ca="1" si="48"/>
        <v/>
      </c>
    </row>
    <row r="896" spans="1:7" x14ac:dyDescent="0.2">
      <c r="A896" s="6">
        <v>895</v>
      </c>
      <c r="B896" s="7"/>
      <c r="C896" s="7"/>
      <c r="D896" s="7"/>
      <c r="E896" s="7" t="str">
        <f t="shared" si="47"/>
        <v/>
      </c>
      <c r="F896" s="10" t="str">
        <f t="array" aca="1" ref="F896" ca="1">IF(ROWS($1:895)&lt;=COUNTA(champ),INDEX(champ,SMALL(IF(champ&lt;&gt;"",ROW(INDIRECT("1:"&amp;ROWS(champ)))),ROWS($1:895))),"")</f>
        <v/>
      </c>
      <c r="G896" s="10" t="str">
        <f t="shared" ca="1" si="48"/>
        <v/>
      </c>
    </row>
    <row r="897" spans="1:7" x14ac:dyDescent="0.2">
      <c r="A897" s="6">
        <v>896</v>
      </c>
      <c r="B897" s="7"/>
      <c r="C897" s="7"/>
      <c r="D897" s="7"/>
      <c r="E897" s="7" t="str">
        <f t="shared" si="47"/>
        <v/>
      </c>
      <c r="F897" s="10" t="str">
        <f t="array" aca="1" ref="F897" ca="1">IF(ROWS($1:896)&lt;=COUNTA(champ),INDEX(champ,SMALL(IF(champ&lt;&gt;"",ROW(INDIRECT("1:"&amp;ROWS(champ)))),ROWS($1:896))),"")</f>
        <v/>
      </c>
      <c r="G897" s="10" t="str">
        <f t="shared" ca="1" si="48"/>
        <v/>
      </c>
    </row>
    <row r="898" spans="1:7" x14ac:dyDescent="0.2">
      <c r="A898" s="6">
        <v>897</v>
      </c>
      <c r="B898" s="7"/>
      <c r="C898" s="7"/>
      <c r="D898" s="7"/>
      <c r="E898" s="7" t="str">
        <f t="shared" si="47"/>
        <v/>
      </c>
      <c r="F898" s="10" t="str">
        <f t="array" aca="1" ref="F898" ca="1">IF(ROWS($1:897)&lt;=COUNTA(champ),INDEX(champ,SMALL(IF(champ&lt;&gt;"",ROW(INDIRECT("1:"&amp;ROWS(champ)))),ROWS($1:897))),"")</f>
        <v/>
      </c>
      <c r="G898" s="10" t="str">
        <f t="shared" ca="1" si="48"/>
        <v/>
      </c>
    </row>
    <row r="899" spans="1:7" x14ac:dyDescent="0.2">
      <c r="A899" s="6">
        <v>898</v>
      </c>
      <c r="B899" s="7"/>
      <c r="C899" s="7"/>
      <c r="D899" s="7"/>
      <c r="E899" s="7" t="str">
        <f t="shared" si="47"/>
        <v/>
      </c>
      <c r="F899" s="10" t="str">
        <f t="array" aca="1" ref="F899" ca="1">IF(ROWS($1:898)&lt;=COUNTA(champ),INDEX(champ,SMALL(IF(champ&lt;&gt;"",ROW(INDIRECT("1:"&amp;ROWS(champ)))),ROWS($1:898))),"")</f>
        <v/>
      </c>
      <c r="G899" s="10" t="str">
        <f t="shared" ca="1" si="48"/>
        <v/>
      </c>
    </row>
    <row r="900" spans="1:7" x14ac:dyDescent="0.2">
      <c r="A900" s="6">
        <v>899</v>
      </c>
      <c r="B900" s="7"/>
      <c r="C900" s="7"/>
      <c r="D900" s="7"/>
      <c r="E900" s="7" t="str">
        <f t="shared" si="47"/>
        <v/>
      </c>
      <c r="F900" s="10" t="str">
        <f t="array" aca="1" ref="F900" ca="1">IF(ROWS($1:899)&lt;=COUNTA(champ),INDEX(champ,SMALL(IF(champ&lt;&gt;"",ROW(INDIRECT("1:"&amp;ROWS(champ)))),ROWS($1:899))),"")</f>
        <v/>
      </c>
      <c r="G900" s="10" t="str">
        <f t="shared" ca="1" si="48"/>
        <v/>
      </c>
    </row>
    <row r="901" spans="1:7" x14ac:dyDescent="0.2">
      <c r="A901" s="6">
        <v>900</v>
      </c>
      <c r="B901" s="7"/>
      <c r="C901" s="7"/>
      <c r="D901" s="7"/>
      <c r="E901" s="7" t="str">
        <f t="shared" si="47"/>
        <v/>
      </c>
      <c r="F901" s="10" t="str">
        <f t="array" aca="1" ref="F901" ca="1">IF(ROWS($1:900)&lt;=COUNTA(champ),INDEX(champ,SMALL(IF(champ&lt;&gt;"",ROW(INDIRECT("1:"&amp;ROWS(champ)))),ROWS($1:900))),"")</f>
        <v/>
      </c>
      <c r="G901" s="10" t="str">
        <f t="shared" ca="1" si="48"/>
        <v/>
      </c>
    </row>
    <row r="902" spans="1:7" x14ac:dyDescent="0.2">
      <c r="A902" s="6">
        <v>901</v>
      </c>
      <c r="B902" s="7"/>
      <c r="C902" s="7"/>
      <c r="D902" s="7"/>
      <c r="E902" s="7" t="str">
        <f t="shared" si="47"/>
        <v/>
      </c>
      <c r="F902" s="10" t="str">
        <f t="array" aca="1" ref="F902" ca="1">IF(ROWS($1:901)&lt;=COUNTA(champ),INDEX(champ,SMALL(IF(champ&lt;&gt;"",ROW(INDIRECT("1:"&amp;ROWS(champ)))),ROWS($1:901))),"")</f>
        <v/>
      </c>
      <c r="G902" s="10" t="str">
        <f t="shared" ca="1" si="48"/>
        <v/>
      </c>
    </row>
    <row r="903" spans="1:7" x14ac:dyDescent="0.2">
      <c r="A903" s="6">
        <v>902</v>
      </c>
      <c r="B903" s="7"/>
      <c r="C903" s="7"/>
      <c r="D903" s="7"/>
      <c r="E903" s="7" t="str">
        <f t="shared" si="47"/>
        <v/>
      </c>
      <c r="F903" s="10" t="str">
        <f t="array" aca="1" ref="F903" ca="1">IF(ROWS($1:902)&lt;=COUNTA(champ),INDEX(champ,SMALL(IF(champ&lt;&gt;"",ROW(INDIRECT("1:"&amp;ROWS(champ)))),ROWS($1:902))),"")</f>
        <v/>
      </c>
      <c r="G903" s="10" t="str">
        <f t="shared" ca="1" si="48"/>
        <v/>
      </c>
    </row>
    <row r="904" spans="1:7" x14ac:dyDescent="0.2">
      <c r="A904" s="6">
        <v>903</v>
      </c>
      <c r="B904" s="7"/>
      <c r="C904" s="7"/>
      <c r="D904" s="7"/>
      <c r="E904" s="7" t="str">
        <f t="shared" si="47"/>
        <v/>
      </c>
      <c r="F904" s="10" t="str">
        <f t="array" aca="1" ref="F904" ca="1">IF(ROWS($1:903)&lt;=COUNTA(champ),INDEX(champ,SMALL(IF(champ&lt;&gt;"",ROW(INDIRECT("1:"&amp;ROWS(champ)))),ROWS($1:903))),"")</f>
        <v/>
      </c>
      <c r="G904" s="10" t="str">
        <f t="shared" ca="1" si="48"/>
        <v/>
      </c>
    </row>
    <row r="905" spans="1:7" x14ac:dyDescent="0.2">
      <c r="A905" s="6">
        <v>904</v>
      </c>
      <c r="B905" s="7"/>
      <c r="C905" s="7"/>
      <c r="D905" s="7"/>
      <c r="E905" s="7" t="str">
        <f t="shared" si="47"/>
        <v/>
      </c>
      <c r="F905" s="10" t="str">
        <f t="array" aca="1" ref="F905" ca="1">IF(ROWS($1:904)&lt;=COUNTA(champ),INDEX(champ,SMALL(IF(champ&lt;&gt;"",ROW(INDIRECT("1:"&amp;ROWS(champ)))),ROWS($1:904))),"")</f>
        <v/>
      </c>
      <c r="G905" s="10" t="str">
        <f t="shared" ca="1" si="48"/>
        <v/>
      </c>
    </row>
    <row r="906" spans="1:7" x14ac:dyDescent="0.2">
      <c r="A906" s="6">
        <v>905</v>
      </c>
      <c r="B906" s="7"/>
      <c r="C906" s="7"/>
      <c r="D906" s="7"/>
      <c r="E906" s="7" t="str">
        <f t="shared" si="47"/>
        <v/>
      </c>
      <c r="F906" s="10" t="str">
        <f t="array" aca="1" ref="F906" ca="1">IF(ROWS($1:905)&lt;=COUNTA(champ),INDEX(champ,SMALL(IF(champ&lt;&gt;"",ROW(INDIRECT("1:"&amp;ROWS(champ)))),ROWS($1:905))),"")</f>
        <v/>
      </c>
      <c r="G906" s="10" t="str">
        <f t="shared" ca="1" si="48"/>
        <v/>
      </c>
    </row>
    <row r="907" spans="1:7" x14ac:dyDescent="0.2">
      <c r="A907" s="6">
        <v>906</v>
      </c>
      <c r="B907" s="7"/>
      <c r="C907" s="7"/>
      <c r="D907" s="7"/>
      <c r="E907" s="7" t="str">
        <f t="shared" si="47"/>
        <v/>
      </c>
      <c r="F907" s="10" t="str">
        <f t="array" aca="1" ref="F907" ca="1">IF(ROWS($1:906)&lt;=COUNTA(champ),INDEX(champ,SMALL(IF(champ&lt;&gt;"",ROW(INDIRECT("1:"&amp;ROWS(champ)))),ROWS($1:906))),"")</f>
        <v/>
      </c>
      <c r="G907" s="10" t="str">
        <f t="shared" ca="1" si="48"/>
        <v/>
      </c>
    </row>
    <row r="908" spans="1:7" x14ac:dyDescent="0.2">
      <c r="A908" s="6">
        <v>907</v>
      </c>
      <c r="B908" s="7"/>
      <c r="C908" s="7"/>
      <c r="D908" s="7"/>
      <c r="E908" s="7" t="str">
        <f t="shared" si="47"/>
        <v/>
      </c>
      <c r="F908" s="10" t="str">
        <f t="array" aca="1" ref="F908" ca="1">IF(ROWS($1:907)&lt;=COUNTA(champ),INDEX(champ,SMALL(IF(champ&lt;&gt;"",ROW(INDIRECT("1:"&amp;ROWS(champ)))),ROWS($1:907))),"")</f>
        <v/>
      </c>
      <c r="G908" s="10" t="str">
        <f t="shared" ca="1" si="48"/>
        <v/>
      </c>
    </row>
    <row r="909" spans="1:7" x14ac:dyDescent="0.2">
      <c r="A909" s="6">
        <v>908</v>
      </c>
      <c r="B909" s="7"/>
      <c r="C909" s="7"/>
      <c r="D909" s="7"/>
      <c r="E909" s="7" t="str">
        <f t="shared" si="47"/>
        <v/>
      </c>
      <c r="F909" s="10" t="str">
        <f t="array" aca="1" ref="F909" ca="1">IF(ROWS($1:908)&lt;=COUNTA(champ),INDEX(champ,SMALL(IF(champ&lt;&gt;"",ROW(INDIRECT("1:"&amp;ROWS(champ)))),ROWS($1:908))),"")</f>
        <v/>
      </c>
      <c r="G909" s="10" t="str">
        <f t="shared" ca="1" si="48"/>
        <v/>
      </c>
    </row>
    <row r="910" spans="1:7" x14ac:dyDescent="0.2">
      <c r="A910" s="6">
        <v>909</v>
      </c>
      <c r="B910" s="7"/>
      <c r="C910" s="7"/>
      <c r="D910" s="7"/>
      <c r="E910" s="7" t="str">
        <f t="shared" si="47"/>
        <v/>
      </c>
      <c r="F910" s="10" t="str">
        <f t="array" aca="1" ref="F910" ca="1">IF(ROWS($1:909)&lt;=COUNTA(champ),INDEX(champ,SMALL(IF(champ&lt;&gt;"",ROW(INDIRECT("1:"&amp;ROWS(champ)))),ROWS($1:909))),"")</f>
        <v/>
      </c>
      <c r="G910" s="10" t="str">
        <f t="shared" ca="1" si="48"/>
        <v/>
      </c>
    </row>
    <row r="911" spans="1:7" x14ac:dyDescent="0.2">
      <c r="A911" s="6">
        <v>910</v>
      </c>
      <c r="B911" s="7"/>
      <c r="C911" s="7"/>
      <c r="D911" s="7"/>
      <c r="E911" s="7" t="str">
        <f t="shared" si="47"/>
        <v/>
      </c>
      <c r="F911" s="10" t="str">
        <f t="array" aca="1" ref="F911" ca="1">IF(ROWS($1:910)&lt;=COUNTA(champ),INDEX(champ,SMALL(IF(champ&lt;&gt;"",ROW(INDIRECT("1:"&amp;ROWS(champ)))),ROWS($1:910))),"")</f>
        <v/>
      </c>
      <c r="G911" s="10" t="str">
        <f t="shared" ca="1" si="48"/>
        <v/>
      </c>
    </row>
    <row r="912" spans="1:7" x14ac:dyDescent="0.2">
      <c r="A912" s="6">
        <v>911</v>
      </c>
      <c r="B912" s="7"/>
      <c r="C912" s="7"/>
      <c r="D912" s="7"/>
      <c r="E912" s="7" t="str">
        <f t="shared" si="47"/>
        <v/>
      </c>
      <c r="F912" s="10" t="str">
        <f t="array" aca="1" ref="F912" ca="1">IF(ROWS($1:911)&lt;=COUNTA(champ),INDEX(champ,SMALL(IF(champ&lt;&gt;"",ROW(INDIRECT("1:"&amp;ROWS(champ)))),ROWS($1:911))),"")</f>
        <v/>
      </c>
      <c r="G912" s="10" t="str">
        <f t="shared" ca="1" si="48"/>
        <v/>
      </c>
    </row>
    <row r="913" spans="1:7" x14ac:dyDescent="0.2">
      <c r="A913" s="6">
        <v>912</v>
      </c>
      <c r="B913" s="7"/>
      <c r="C913" s="7"/>
      <c r="D913" s="7"/>
      <c r="E913" s="7" t="str">
        <f t="shared" si="47"/>
        <v/>
      </c>
      <c r="F913" s="10" t="str">
        <f t="array" aca="1" ref="F913" ca="1">IF(ROWS($1:912)&lt;=COUNTA(champ),INDEX(champ,SMALL(IF(champ&lt;&gt;"",ROW(INDIRECT("1:"&amp;ROWS(champ)))),ROWS($1:912))),"")</f>
        <v/>
      </c>
      <c r="G913" s="10" t="str">
        <f t="shared" ca="1" si="48"/>
        <v/>
      </c>
    </row>
    <row r="914" spans="1:7" x14ac:dyDescent="0.2">
      <c r="A914" s="6">
        <v>913</v>
      </c>
      <c r="B914" s="7"/>
      <c r="C914" s="7"/>
      <c r="D914" s="7"/>
      <c r="E914" s="7" t="str">
        <f t="shared" si="47"/>
        <v/>
      </c>
      <c r="F914" s="10" t="str">
        <f t="array" aca="1" ref="F914" ca="1">IF(ROWS($1:913)&lt;=COUNTA(champ),INDEX(champ,SMALL(IF(champ&lt;&gt;"",ROW(INDIRECT("1:"&amp;ROWS(champ)))),ROWS($1:913))),"")</f>
        <v/>
      </c>
      <c r="G914" s="10" t="str">
        <f t="shared" ca="1" si="48"/>
        <v/>
      </c>
    </row>
    <row r="915" spans="1:7" x14ac:dyDescent="0.2">
      <c r="A915" s="6">
        <v>914</v>
      </c>
      <c r="B915" s="7"/>
      <c r="C915" s="7"/>
      <c r="D915" s="7"/>
      <c r="E915" s="7" t="str">
        <f t="shared" si="47"/>
        <v/>
      </c>
      <c r="F915" s="10" t="str">
        <f t="array" aca="1" ref="F915" ca="1">IF(ROWS($1:914)&lt;=COUNTA(champ),INDEX(champ,SMALL(IF(champ&lt;&gt;"",ROW(INDIRECT("1:"&amp;ROWS(champ)))),ROWS($1:914))),"")</f>
        <v/>
      </c>
      <c r="G915" s="10" t="str">
        <f t="shared" ca="1" si="48"/>
        <v/>
      </c>
    </row>
    <row r="916" spans="1:7" x14ac:dyDescent="0.2">
      <c r="A916" s="6">
        <v>915</v>
      </c>
      <c r="B916" s="7"/>
      <c r="C916" s="7"/>
      <c r="D916" s="7"/>
      <c r="E916" s="7" t="str">
        <f t="shared" si="47"/>
        <v/>
      </c>
      <c r="F916" s="10" t="str">
        <f t="array" aca="1" ref="F916" ca="1">IF(ROWS($1:915)&lt;=COUNTA(champ),INDEX(champ,SMALL(IF(champ&lt;&gt;"",ROW(INDIRECT("1:"&amp;ROWS(champ)))),ROWS($1:915))),"")</f>
        <v/>
      </c>
      <c r="G916" s="10" t="str">
        <f t="shared" ca="1" si="48"/>
        <v/>
      </c>
    </row>
    <row r="917" spans="1:7" x14ac:dyDescent="0.2">
      <c r="A917" s="6">
        <v>916</v>
      </c>
      <c r="B917" s="7"/>
      <c r="C917" s="7"/>
      <c r="D917" s="7"/>
      <c r="E917" s="7" t="str">
        <f t="shared" si="47"/>
        <v/>
      </c>
      <c r="F917" s="10" t="str">
        <f t="array" aca="1" ref="F917" ca="1">IF(ROWS($1:916)&lt;=COUNTA(champ),INDEX(champ,SMALL(IF(champ&lt;&gt;"",ROW(INDIRECT("1:"&amp;ROWS(champ)))),ROWS($1:916))),"")</f>
        <v/>
      </c>
      <c r="G917" s="10" t="str">
        <f t="shared" ca="1" si="48"/>
        <v/>
      </c>
    </row>
    <row r="918" spans="1:7" x14ac:dyDescent="0.2">
      <c r="A918" s="6">
        <v>917</v>
      </c>
      <c r="B918" s="7"/>
      <c r="C918" s="7"/>
      <c r="D918" s="7"/>
      <c r="E918" s="7" t="str">
        <f t="shared" si="47"/>
        <v/>
      </c>
      <c r="F918" s="10" t="str">
        <f t="array" aca="1" ref="F918" ca="1">IF(ROWS($1:917)&lt;=COUNTA(champ),INDEX(champ,SMALL(IF(champ&lt;&gt;"",ROW(INDIRECT("1:"&amp;ROWS(champ)))),ROWS($1:917))),"")</f>
        <v/>
      </c>
      <c r="G918" s="10" t="str">
        <f t="shared" ca="1" si="48"/>
        <v/>
      </c>
    </row>
    <row r="919" spans="1:7" x14ac:dyDescent="0.2">
      <c r="A919" s="6">
        <v>918</v>
      </c>
      <c r="B919" s="7"/>
      <c r="C919" s="7"/>
      <c r="D919" s="7"/>
      <c r="E919" s="7" t="str">
        <f t="shared" si="47"/>
        <v/>
      </c>
      <c r="F919" s="10" t="str">
        <f t="array" aca="1" ref="F919" ca="1">IF(ROWS($1:918)&lt;=COUNTA(champ),INDEX(champ,SMALL(IF(champ&lt;&gt;"",ROW(INDIRECT("1:"&amp;ROWS(champ)))),ROWS($1:918))),"")</f>
        <v/>
      </c>
      <c r="G919" s="10" t="str">
        <f t="shared" ca="1" si="48"/>
        <v/>
      </c>
    </row>
    <row r="920" spans="1:7" x14ac:dyDescent="0.2">
      <c r="A920" s="6">
        <v>919</v>
      </c>
      <c r="B920" s="7"/>
      <c r="C920" s="7"/>
      <c r="D920" s="7"/>
      <c r="E920" s="7" t="str">
        <f t="shared" si="47"/>
        <v/>
      </c>
      <c r="F920" s="10" t="str">
        <f t="array" aca="1" ref="F920" ca="1">IF(ROWS($1:919)&lt;=COUNTA(champ),INDEX(champ,SMALL(IF(champ&lt;&gt;"",ROW(INDIRECT("1:"&amp;ROWS(champ)))),ROWS($1:919))),"")</f>
        <v/>
      </c>
      <c r="G920" s="10" t="str">
        <f t="shared" ca="1" si="48"/>
        <v/>
      </c>
    </row>
    <row r="921" spans="1:7" x14ac:dyDescent="0.2">
      <c r="A921" s="6">
        <v>920</v>
      </c>
      <c r="B921" s="7"/>
      <c r="C921" s="7"/>
      <c r="D921" s="7"/>
      <c r="E921" s="7" t="str">
        <f t="shared" si="47"/>
        <v/>
      </c>
      <c r="F921" s="10" t="str">
        <f t="array" aca="1" ref="F921" ca="1">IF(ROWS($1:920)&lt;=COUNTA(champ),INDEX(champ,SMALL(IF(champ&lt;&gt;"",ROW(INDIRECT("1:"&amp;ROWS(champ)))),ROWS($1:920))),"")</f>
        <v/>
      </c>
      <c r="G921" s="10" t="str">
        <f t="shared" ca="1" si="48"/>
        <v/>
      </c>
    </row>
    <row r="922" spans="1:7" x14ac:dyDescent="0.2">
      <c r="A922" s="6">
        <v>921</v>
      </c>
      <c r="B922" s="7"/>
      <c r="C922" s="7"/>
      <c r="D922" s="7"/>
      <c r="E922" s="7" t="str">
        <f t="shared" si="47"/>
        <v/>
      </c>
      <c r="F922" s="10" t="str">
        <f t="array" aca="1" ref="F922" ca="1">IF(ROWS($1:921)&lt;=COUNTA(champ),INDEX(champ,SMALL(IF(champ&lt;&gt;"",ROW(INDIRECT("1:"&amp;ROWS(champ)))),ROWS($1:921))),"")</f>
        <v/>
      </c>
      <c r="G922" s="10" t="str">
        <f t="shared" ca="1" si="48"/>
        <v/>
      </c>
    </row>
    <row r="923" spans="1:7" x14ac:dyDescent="0.2">
      <c r="A923" s="6">
        <v>922</v>
      </c>
      <c r="B923" s="7"/>
      <c r="C923" s="7"/>
      <c r="D923" s="7"/>
      <c r="E923" s="7" t="str">
        <f t="shared" si="47"/>
        <v/>
      </c>
      <c r="F923" s="10" t="str">
        <f t="array" aca="1" ref="F923" ca="1">IF(ROWS($1:922)&lt;=COUNTA(champ),INDEX(champ,SMALL(IF(champ&lt;&gt;"",ROW(INDIRECT("1:"&amp;ROWS(champ)))),ROWS($1:922))),"")</f>
        <v/>
      </c>
      <c r="G923" s="10" t="str">
        <f t="shared" ca="1" si="48"/>
        <v/>
      </c>
    </row>
    <row r="924" spans="1:7" x14ac:dyDescent="0.2">
      <c r="A924" s="6">
        <v>923</v>
      </c>
      <c r="B924" s="7"/>
      <c r="C924" s="7"/>
      <c r="D924" s="7"/>
      <c r="E924" s="7" t="str">
        <f t="shared" si="47"/>
        <v/>
      </c>
      <c r="F924" s="10" t="str">
        <f t="array" aca="1" ref="F924" ca="1">IF(ROWS($1:923)&lt;=COUNTA(champ),INDEX(champ,SMALL(IF(champ&lt;&gt;"",ROW(INDIRECT("1:"&amp;ROWS(champ)))),ROWS($1:923))),"")</f>
        <v/>
      </c>
      <c r="G924" s="10" t="str">
        <f t="shared" ca="1" si="48"/>
        <v/>
      </c>
    </row>
    <row r="925" spans="1:7" x14ac:dyDescent="0.2">
      <c r="A925" s="6">
        <v>924</v>
      </c>
      <c r="B925" s="7"/>
      <c r="C925" s="7"/>
      <c r="D925" s="7"/>
      <c r="E925" s="7" t="str">
        <f t="shared" si="47"/>
        <v/>
      </c>
      <c r="F925" s="10" t="str">
        <f t="array" aca="1" ref="F925" ca="1">IF(ROWS($1:924)&lt;=COUNTA(champ),INDEX(champ,SMALL(IF(champ&lt;&gt;"",ROW(INDIRECT("1:"&amp;ROWS(champ)))),ROWS($1:924))),"")</f>
        <v/>
      </c>
      <c r="G925" s="10" t="str">
        <f t="shared" ca="1" si="48"/>
        <v/>
      </c>
    </row>
    <row r="926" spans="1:7" x14ac:dyDescent="0.2">
      <c r="A926" s="6">
        <v>925</v>
      </c>
      <c r="B926" s="7"/>
      <c r="C926" s="7"/>
      <c r="D926" s="7"/>
      <c r="E926" s="7" t="str">
        <f t="shared" si="47"/>
        <v/>
      </c>
      <c r="F926" s="10" t="str">
        <f t="array" aca="1" ref="F926" ca="1">IF(ROWS($1:925)&lt;=COUNTA(champ),INDEX(champ,SMALL(IF(champ&lt;&gt;"",ROW(INDIRECT("1:"&amp;ROWS(champ)))),ROWS($1:925))),"")</f>
        <v/>
      </c>
      <c r="G926" s="10" t="str">
        <f t="shared" ca="1" si="48"/>
        <v/>
      </c>
    </row>
    <row r="927" spans="1:7" x14ac:dyDescent="0.2">
      <c r="A927" s="6">
        <v>926</v>
      </c>
      <c r="B927" s="7"/>
      <c r="C927" s="7"/>
      <c r="D927" s="7"/>
      <c r="E927" s="7" t="str">
        <f t="shared" si="47"/>
        <v/>
      </c>
      <c r="F927" s="10" t="str">
        <f t="array" aca="1" ref="F927" ca="1">IF(ROWS($1:926)&lt;=COUNTA(champ),INDEX(champ,SMALL(IF(champ&lt;&gt;"",ROW(INDIRECT("1:"&amp;ROWS(champ)))),ROWS($1:926))),"")</f>
        <v/>
      </c>
      <c r="G927" s="10" t="str">
        <f t="shared" ca="1" si="48"/>
        <v/>
      </c>
    </row>
    <row r="928" spans="1:7" x14ac:dyDescent="0.2">
      <c r="A928" s="6">
        <v>927</v>
      </c>
      <c r="B928" s="7"/>
      <c r="C928" s="7"/>
      <c r="D928" s="7"/>
      <c r="E928" s="7" t="str">
        <f t="shared" si="47"/>
        <v/>
      </c>
      <c r="F928" s="10" t="str">
        <f t="array" aca="1" ref="F928" ca="1">IF(ROWS($1:927)&lt;=COUNTA(champ),INDEX(champ,SMALL(IF(champ&lt;&gt;"",ROW(INDIRECT("1:"&amp;ROWS(champ)))),ROWS($1:927))),"")</f>
        <v/>
      </c>
      <c r="G928" s="10" t="str">
        <f t="shared" ca="1" si="48"/>
        <v/>
      </c>
    </row>
    <row r="929" spans="1:7" x14ac:dyDescent="0.2">
      <c r="A929" s="6">
        <v>928</v>
      </c>
      <c r="B929" s="7"/>
      <c r="C929" s="7"/>
      <c r="D929" s="7"/>
      <c r="E929" s="7" t="str">
        <f t="shared" si="47"/>
        <v/>
      </c>
      <c r="F929" s="10" t="str">
        <f t="array" aca="1" ref="F929" ca="1">IF(ROWS($1:928)&lt;=COUNTA(champ),INDEX(champ,SMALL(IF(champ&lt;&gt;"",ROW(INDIRECT("1:"&amp;ROWS(champ)))),ROWS($1:928))),"")</f>
        <v/>
      </c>
      <c r="G929" s="10" t="str">
        <f t="shared" ca="1" si="48"/>
        <v/>
      </c>
    </row>
    <row r="930" spans="1:7" x14ac:dyDescent="0.2">
      <c r="A930" s="6">
        <v>929</v>
      </c>
      <c r="B930" s="7"/>
      <c r="C930" s="7"/>
      <c r="D930" s="7"/>
      <c r="E930" s="7" t="str">
        <f t="shared" si="47"/>
        <v/>
      </c>
      <c r="F930" s="10" t="str">
        <f t="array" aca="1" ref="F930" ca="1">IF(ROWS($1:929)&lt;=COUNTA(champ),INDEX(champ,SMALL(IF(champ&lt;&gt;"",ROW(INDIRECT("1:"&amp;ROWS(champ)))),ROWS($1:929))),"")</f>
        <v/>
      </c>
      <c r="G930" s="10" t="str">
        <f t="shared" ca="1" si="48"/>
        <v/>
      </c>
    </row>
    <row r="931" spans="1:7" x14ac:dyDescent="0.2">
      <c r="A931" s="6">
        <v>930</v>
      </c>
      <c r="B931" s="7"/>
      <c r="C931" s="7"/>
      <c r="D931" s="7"/>
      <c r="E931" s="7" t="str">
        <f t="shared" si="47"/>
        <v/>
      </c>
      <c r="F931" s="10" t="str">
        <f t="array" aca="1" ref="F931" ca="1">IF(ROWS($1:930)&lt;=COUNTA(champ),INDEX(champ,SMALL(IF(champ&lt;&gt;"",ROW(INDIRECT("1:"&amp;ROWS(champ)))),ROWS($1:930))),"")</f>
        <v/>
      </c>
      <c r="G931" s="10" t="str">
        <f t="shared" ca="1" si="48"/>
        <v/>
      </c>
    </row>
    <row r="932" spans="1:7" x14ac:dyDescent="0.2">
      <c r="A932" s="6">
        <v>931</v>
      </c>
      <c r="B932" s="7"/>
      <c r="C932" s="7"/>
      <c r="D932" s="7"/>
      <c r="E932" s="7" t="str">
        <f t="shared" si="47"/>
        <v/>
      </c>
      <c r="F932" s="10" t="str">
        <f t="array" aca="1" ref="F932" ca="1">IF(ROWS($1:931)&lt;=COUNTA(champ),INDEX(champ,SMALL(IF(champ&lt;&gt;"",ROW(INDIRECT("1:"&amp;ROWS(champ)))),ROWS($1:931))),"")</f>
        <v/>
      </c>
      <c r="G932" s="10" t="str">
        <f t="shared" ca="1" si="48"/>
        <v/>
      </c>
    </row>
    <row r="933" spans="1:7" x14ac:dyDescent="0.2">
      <c r="A933" s="6">
        <v>932</v>
      </c>
      <c r="B933" s="7"/>
      <c r="C933" s="7"/>
      <c r="D933" s="7"/>
      <c r="E933" s="7" t="str">
        <f t="shared" si="47"/>
        <v/>
      </c>
      <c r="F933" s="10" t="str">
        <f t="array" aca="1" ref="F933" ca="1">IF(ROWS($1:932)&lt;=COUNTA(champ),INDEX(champ,SMALL(IF(champ&lt;&gt;"",ROW(INDIRECT("1:"&amp;ROWS(champ)))),ROWS($1:932))),"")</f>
        <v/>
      </c>
      <c r="G933" s="10" t="str">
        <f t="shared" ca="1" si="48"/>
        <v/>
      </c>
    </row>
    <row r="934" spans="1:7" x14ac:dyDescent="0.2">
      <c r="A934" s="6">
        <v>933</v>
      </c>
      <c r="B934" s="7"/>
      <c r="C934" s="7"/>
      <c r="D934" s="7"/>
      <c r="E934" s="7" t="str">
        <f t="shared" si="47"/>
        <v/>
      </c>
      <c r="F934" s="10" t="str">
        <f t="array" aca="1" ref="F934" ca="1">IF(ROWS($1:933)&lt;=COUNTA(champ),INDEX(champ,SMALL(IF(champ&lt;&gt;"",ROW(INDIRECT("1:"&amp;ROWS(champ)))),ROWS($1:933))),"")</f>
        <v/>
      </c>
      <c r="G934" s="10" t="str">
        <f t="shared" ca="1" si="48"/>
        <v/>
      </c>
    </row>
    <row r="935" spans="1:7" x14ac:dyDescent="0.2">
      <c r="A935" s="6">
        <v>934</v>
      </c>
      <c r="B935" s="7"/>
      <c r="C935" s="7"/>
      <c r="D935" s="7"/>
      <c r="E935" s="7" t="str">
        <f t="shared" si="47"/>
        <v/>
      </c>
      <c r="F935" s="10" t="str">
        <f t="array" aca="1" ref="F935" ca="1">IF(ROWS($1:934)&lt;=COUNTA(champ),INDEX(champ,SMALL(IF(champ&lt;&gt;"",ROW(INDIRECT("1:"&amp;ROWS(champ)))),ROWS($1:934))),"")</f>
        <v/>
      </c>
      <c r="G935" s="10" t="str">
        <f t="shared" ca="1" si="48"/>
        <v/>
      </c>
    </row>
    <row r="936" spans="1:7" x14ac:dyDescent="0.2">
      <c r="A936" s="6">
        <v>935</v>
      </c>
      <c r="B936" s="7"/>
      <c r="C936" s="7"/>
      <c r="D936" s="7"/>
      <c r="E936" s="7" t="str">
        <f t="shared" si="47"/>
        <v/>
      </c>
      <c r="F936" s="10" t="str">
        <f t="array" aca="1" ref="F936" ca="1">IF(ROWS($1:935)&lt;=COUNTA(champ),INDEX(champ,SMALL(IF(champ&lt;&gt;"",ROW(INDIRECT("1:"&amp;ROWS(champ)))),ROWS($1:935))),"")</f>
        <v/>
      </c>
      <c r="G936" s="10" t="str">
        <f t="shared" ca="1" si="48"/>
        <v/>
      </c>
    </row>
    <row r="937" spans="1:7" x14ac:dyDescent="0.2">
      <c r="A937" s="6">
        <v>936</v>
      </c>
      <c r="B937" s="7"/>
      <c r="C937" s="7"/>
      <c r="D937" s="7"/>
      <c r="E937" s="7" t="str">
        <f t="shared" si="47"/>
        <v/>
      </c>
      <c r="F937" s="10" t="str">
        <f t="array" aca="1" ref="F937" ca="1">IF(ROWS($1:936)&lt;=COUNTA(champ),INDEX(champ,SMALL(IF(champ&lt;&gt;"",ROW(INDIRECT("1:"&amp;ROWS(champ)))),ROWS($1:936))),"")</f>
        <v/>
      </c>
      <c r="G937" s="10" t="str">
        <f t="shared" ca="1" si="48"/>
        <v/>
      </c>
    </row>
    <row r="938" spans="1:7" x14ac:dyDescent="0.2">
      <c r="A938" s="6">
        <v>937</v>
      </c>
      <c r="B938" s="7"/>
      <c r="C938" s="7"/>
      <c r="D938" s="7"/>
      <c r="E938" s="7" t="str">
        <f t="shared" si="47"/>
        <v/>
      </c>
      <c r="F938" s="10" t="str">
        <f t="array" aca="1" ref="F938" ca="1">IF(ROWS($1:937)&lt;=COUNTA(champ),INDEX(champ,SMALL(IF(champ&lt;&gt;"",ROW(INDIRECT("1:"&amp;ROWS(champ)))),ROWS($1:937))),"")</f>
        <v/>
      </c>
      <c r="G938" s="10" t="str">
        <f t="shared" ca="1" si="48"/>
        <v/>
      </c>
    </row>
    <row r="939" spans="1:7" x14ac:dyDescent="0.2">
      <c r="A939" s="6">
        <v>938</v>
      </c>
      <c r="B939" s="7"/>
      <c r="C939" s="7"/>
      <c r="D939" s="7"/>
      <c r="E939" s="7" t="str">
        <f t="shared" si="47"/>
        <v/>
      </c>
      <c r="F939" s="10" t="str">
        <f t="array" aca="1" ref="F939" ca="1">IF(ROWS($1:938)&lt;=COUNTA(champ),INDEX(champ,SMALL(IF(champ&lt;&gt;"",ROW(INDIRECT("1:"&amp;ROWS(champ)))),ROWS($1:938))),"")</f>
        <v/>
      </c>
      <c r="G939" s="10" t="str">
        <f t="shared" ca="1" si="48"/>
        <v/>
      </c>
    </row>
    <row r="940" spans="1:7" x14ac:dyDescent="0.2">
      <c r="A940" s="6">
        <v>939</v>
      </c>
      <c r="B940" s="7"/>
      <c r="C940" s="7"/>
      <c r="D940" s="7"/>
      <c r="E940" s="7" t="str">
        <f t="shared" si="47"/>
        <v/>
      </c>
      <c r="F940" s="10" t="str">
        <f t="array" aca="1" ref="F940" ca="1">IF(ROWS($1:939)&lt;=COUNTA(champ),INDEX(champ,SMALL(IF(champ&lt;&gt;"",ROW(INDIRECT("1:"&amp;ROWS(champ)))),ROWS($1:939))),"")</f>
        <v/>
      </c>
      <c r="G940" s="10" t="str">
        <f t="shared" ca="1" si="48"/>
        <v/>
      </c>
    </row>
    <row r="941" spans="1:7" x14ac:dyDescent="0.2">
      <c r="A941" s="6">
        <v>940</v>
      </c>
      <c r="B941" s="7"/>
      <c r="C941" s="7"/>
      <c r="D941" s="7"/>
      <c r="E941" s="7" t="str">
        <f t="shared" si="47"/>
        <v/>
      </c>
      <c r="F941" s="10" t="str">
        <f t="array" aca="1" ref="F941" ca="1">IF(ROWS($1:940)&lt;=COUNTA(champ),INDEX(champ,SMALL(IF(champ&lt;&gt;"",ROW(INDIRECT("1:"&amp;ROWS(champ)))),ROWS($1:940))),"")</f>
        <v/>
      </c>
      <c r="G941" s="10" t="str">
        <f t="shared" ca="1" si="48"/>
        <v/>
      </c>
    </row>
    <row r="942" spans="1:7" x14ac:dyDescent="0.2">
      <c r="A942" s="6">
        <v>941</v>
      </c>
      <c r="B942" s="7"/>
      <c r="C942" s="7"/>
      <c r="D942" s="7"/>
      <c r="E942" s="7" t="str">
        <f t="shared" si="47"/>
        <v/>
      </c>
      <c r="F942" s="10" t="str">
        <f t="array" aca="1" ref="F942" ca="1">IF(ROWS($1:941)&lt;=COUNTA(champ),INDEX(champ,SMALL(IF(champ&lt;&gt;"",ROW(INDIRECT("1:"&amp;ROWS(champ)))),ROWS($1:941))),"")</f>
        <v/>
      </c>
      <c r="G942" s="10" t="str">
        <f t="shared" ca="1" si="48"/>
        <v/>
      </c>
    </row>
    <row r="943" spans="1:7" x14ac:dyDescent="0.2">
      <c r="A943" s="6">
        <v>942</v>
      </c>
      <c r="B943" s="7"/>
      <c r="C943" s="7"/>
      <c r="D943" s="7"/>
      <c r="E943" s="7" t="str">
        <f t="shared" si="47"/>
        <v/>
      </c>
      <c r="F943" s="10" t="str">
        <f t="array" aca="1" ref="F943" ca="1">IF(ROWS($1:942)&lt;=COUNTA(champ),INDEX(champ,SMALL(IF(champ&lt;&gt;"",ROW(INDIRECT("1:"&amp;ROWS(champ)))),ROWS($1:942))),"")</f>
        <v/>
      </c>
      <c r="G943" s="10" t="str">
        <f t="shared" ca="1" si="48"/>
        <v/>
      </c>
    </row>
    <row r="944" spans="1:7" x14ac:dyDescent="0.2">
      <c r="A944" s="6">
        <v>943</v>
      </c>
      <c r="B944" s="7"/>
      <c r="C944" s="7"/>
      <c r="D944" s="7"/>
      <c r="E944" s="7" t="str">
        <f t="shared" si="47"/>
        <v/>
      </c>
      <c r="F944" s="10" t="str">
        <f t="array" aca="1" ref="F944" ca="1">IF(ROWS($1:943)&lt;=COUNTA(champ),INDEX(champ,SMALL(IF(champ&lt;&gt;"",ROW(INDIRECT("1:"&amp;ROWS(champ)))),ROWS($1:943))),"")</f>
        <v/>
      </c>
      <c r="G944" s="10" t="str">
        <f t="shared" ca="1" si="48"/>
        <v/>
      </c>
    </row>
    <row r="945" spans="1:7" x14ac:dyDescent="0.2">
      <c r="A945" s="6">
        <v>944</v>
      </c>
      <c r="B945" s="7"/>
      <c r="C945" s="7"/>
      <c r="D945" s="7"/>
      <c r="E945" s="7" t="str">
        <f t="shared" si="47"/>
        <v/>
      </c>
      <c r="F945" s="10" t="str">
        <f t="array" aca="1" ref="F945" ca="1">IF(ROWS($1:944)&lt;=COUNTA(champ),INDEX(champ,SMALL(IF(champ&lt;&gt;"",ROW(INDIRECT("1:"&amp;ROWS(champ)))),ROWS($1:944))),"")</f>
        <v/>
      </c>
      <c r="G945" s="10" t="str">
        <f t="shared" ca="1" si="48"/>
        <v/>
      </c>
    </row>
    <row r="946" spans="1:7" x14ac:dyDescent="0.2">
      <c r="A946" s="6">
        <v>945</v>
      </c>
      <c r="B946" s="7"/>
      <c r="C946" s="7"/>
      <c r="D946" s="7"/>
      <c r="E946" s="7" t="str">
        <f t="shared" si="47"/>
        <v/>
      </c>
      <c r="F946" s="10" t="str">
        <f t="array" aca="1" ref="F946" ca="1">IF(ROWS($1:945)&lt;=COUNTA(champ),INDEX(champ,SMALL(IF(champ&lt;&gt;"",ROW(INDIRECT("1:"&amp;ROWS(champ)))),ROWS($1:945))),"")</f>
        <v/>
      </c>
      <c r="G946" s="10" t="str">
        <f t="shared" ca="1" si="48"/>
        <v/>
      </c>
    </row>
    <row r="947" spans="1:7" x14ac:dyDescent="0.2">
      <c r="A947" s="6">
        <v>946</v>
      </c>
      <c r="B947" s="7"/>
      <c r="C947" s="7"/>
      <c r="D947" s="7"/>
      <c r="E947" s="7" t="str">
        <f t="shared" si="47"/>
        <v/>
      </c>
      <c r="F947" s="10" t="str">
        <f t="array" aca="1" ref="F947" ca="1">IF(ROWS($1:946)&lt;=COUNTA(champ),INDEX(champ,SMALL(IF(champ&lt;&gt;"",ROW(INDIRECT("1:"&amp;ROWS(champ)))),ROWS($1:946))),"")</f>
        <v/>
      </c>
      <c r="G947" s="10" t="str">
        <f t="shared" ca="1" si="48"/>
        <v/>
      </c>
    </row>
    <row r="948" spans="1:7" x14ac:dyDescent="0.2">
      <c r="A948" s="6">
        <v>947</v>
      </c>
      <c r="B948" s="7"/>
      <c r="C948" s="7"/>
      <c r="D948" s="7"/>
      <c r="E948" s="7" t="str">
        <f t="shared" si="47"/>
        <v/>
      </c>
      <c r="F948" s="10" t="str">
        <f t="array" aca="1" ref="F948" ca="1">IF(ROWS($1:947)&lt;=COUNTA(champ),INDEX(champ,SMALL(IF(champ&lt;&gt;"",ROW(INDIRECT("1:"&amp;ROWS(champ)))),ROWS($1:947))),"")</f>
        <v/>
      </c>
      <c r="G948" s="10" t="str">
        <f t="shared" ca="1" si="48"/>
        <v/>
      </c>
    </row>
    <row r="949" spans="1:7" x14ac:dyDescent="0.2">
      <c r="A949" s="6">
        <v>948</v>
      </c>
      <c r="B949" s="7"/>
      <c r="C949" s="7"/>
      <c r="D949" s="7"/>
      <c r="E949" s="7" t="str">
        <f t="shared" ref="E949:E1001" si="49">IF(OR(D949=D948,D949=""),"",D949)</f>
        <v/>
      </c>
      <c r="F949" s="10" t="str">
        <f t="array" aca="1" ref="F949" ca="1">IF(ROWS($1:948)&lt;=COUNTA(champ),INDEX(champ,SMALL(IF(champ&lt;&gt;"",ROW(INDIRECT("1:"&amp;ROWS(champ)))),ROWS($1:948))),"")</f>
        <v/>
      </c>
      <c r="G949" s="10" t="str">
        <f t="shared" ref="G949:G1001" ca="1" si="50">IF(ISERROR(F949)=FALSE,F949,"")</f>
        <v/>
      </c>
    </row>
    <row r="950" spans="1:7" x14ac:dyDescent="0.2">
      <c r="A950" s="6">
        <v>949</v>
      </c>
      <c r="B950" s="7"/>
      <c r="C950" s="7"/>
      <c r="D950" s="7"/>
      <c r="E950" s="7" t="str">
        <f t="shared" si="49"/>
        <v/>
      </c>
      <c r="F950" s="10" t="str">
        <f t="array" aca="1" ref="F950" ca="1">IF(ROWS($1:949)&lt;=COUNTA(champ),INDEX(champ,SMALL(IF(champ&lt;&gt;"",ROW(INDIRECT("1:"&amp;ROWS(champ)))),ROWS($1:949))),"")</f>
        <v/>
      </c>
      <c r="G950" s="10" t="str">
        <f t="shared" ca="1" si="50"/>
        <v/>
      </c>
    </row>
    <row r="951" spans="1:7" x14ac:dyDescent="0.2">
      <c r="A951" s="6">
        <v>950</v>
      </c>
      <c r="B951" s="7"/>
      <c r="C951" s="7"/>
      <c r="D951" s="7"/>
      <c r="E951" s="7" t="str">
        <f t="shared" si="49"/>
        <v/>
      </c>
      <c r="F951" s="10" t="str">
        <f t="array" aca="1" ref="F951" ca="1">IF(ROWS($1:950)&lt;=COUNTA(champ),INDEX(champ,SMALL(IF(champ&lt;&gt;"",ROW(INDIRECT("1:"&amp;ROWS(champ)))),ROWS($1:950))),"")</f>
        <v/>
      </c>
      <c r="G951" s="10" t="str">
        <f t="shared" ca="1" si="50"/>
        <v/>
      </c>
    </row>
    <row r="952" spans="1:7" x14ac:dyDescent="0.2">
      <c r="A952" s="6">
        <v>951</v>
      </c>
      <c r="B952" s="7"/>
      <c r="C952" s="7"/>
      <c r="D952" s="7"/>
      <c r="E952" s="7" t="str">
        <f t="shared" si="49"/>
        <v/>
      </c>
      <c r="F952" s="10" t="str">
        <f t="array" aca="1" ref="F952" ca="1">IF(ROWS($1:951)&lt;=COUNTA(champ),INDEX(champ,SMALL(IF(champ&lt;&gt;"",ROW(INDIRECT("1:"&amp;ROWS(champ)))),ROWS($1:951))),"")</f>
        <v/>
      </c>
      <c r="G952" s="10" t="str">
        <f t="shared" ca="1" si="50"/>
        <v/>
      </c>
    </row>
    <row r="953" spans="1:7" x14ac:dyDescent="0.2">
      <c r="A953" s="6">
        <v>952</v>
      </c>
      <c r="B953" s="7"/>
      <c r="C953" s="7"/>
      <c r="D953" s="7"/>
      <c r="E953" s="7" t="str">
        <f t="shared" si="49"/>
        <v/>
      </c>
      <c r="F953" s="10" t="str">
        <f t="array" aca="1" ref="F953" ca="1">IF(ROWS($1:952)&lt;=COUNTA(champ),INDEX(champ,SMALL(IF(champ&lt;&gt;"",ROW(INDIRECT("1:"&amp;ROWS(champ)))),ROWS($1:952))),"")</f>
        <v/>
      </c>
      <c r="G953" s="10" t="str">
        <f t="shared" ca="1" si="50"/>
        <v/>
      </c>
    </row>
    <row r="954" spans="1:7" x14ac:dyDescent="0.2">
      <c r="A954" s="6">
        <v>953</v>
      </c>
      <c r="B954" s="7"/>
      <c r="C954" s="7"/>
      <c r="D954" s="7"/>
      <c r="E954" s="7" t="str">
        <f t="shared" si="49"/>
        <v/>
      </c>
      <c r="F954" s="10" t="str">
        <f t="array" aca="1" ref="F954" ca="1">IF(ROWS($1:953)&lt;=COUNTA(champ),INDEX(champ,SMALL(IF(champ&lt;&gt;"",ROW(INDIRECT("1:"&amp;ROWS(champ)))),ROWS($1:953))),"")</f>
        <v/>
      </c>
      <c r="G954" s="10" t="str">
        <f t="shared" ca="1" si="50"/>
        <v/>
      </c>
    </row>
    <row r="955" spans="1:7" x14ac:dyDescent="0.2">
      <c r="A955" s="6">
        <v>954</v>
      </c>
      <c r="B955" s="7"/>
      <c r="C955" s="7"/>
      <c r="D955" s="7"/>
      <c r="E955" s="7" t="str">
        <f t="shared" si="49"/>
        <v/>
      </c>
      <c r="F955" s="10" t="str">
        <f t="array" aca="1" ref="F955" ca="1">IF(ROWS($1:954)&lt;=COUNTA(champ),INDEX(champ,SMALL(IF(champ&lt;&gt;"",ROW(INDIRECT("1:"&amp;ROWS(champ)))),ROWS($1:954))),"")</f>
        <v/>
      </c>
      <c r="G955" s="10" t="str">
        <f t="shared" ca="1" si="50"/>
        <v/>
      </c>
    </row>
    <row r="956" spans="1:7" x14ac:dyDescent="0.2">
      <c r="A956" s="6">
        <v>955</v>
      </c>
      <c r="B956" s="7"/>
      <c r="C956" s="7"/>
      <c r="D956" s="7"/>
      <c r="E956" s="7" t="str">
        <f t="shared" si="49"/>
        <v/>
      </c>
      <c r="F956" s="10" t="str">
        <f t="array" aca="1" ref="F956" ca="1">IF(ROWS($1:955)&lt;=COUNTA(champ),INDEX(champ,SMALL(IF(champ&lt;&gt;"",ROW(INDIRECT("1:"&amp;ROWS(champ)))),ROWS($1:955))),"")</f>
        <v/>
      </c>
      <c r="G956" s="10" t="str">
        <f t="shared" ca="1" si="50"/>
        <v/>
      </c>
    </row>
    <row r="957" spans="1:7" x14ac:dyDescent="0.2">
      <c r="A957" s="6">
        <v>956</v>
      </c>
      <c r="B957" s="7"/>
      <c r="C957" s="7"/>
      <c r="D957" s="7"/>
      <c r="E957" s="7" t="str">
        <f t="shared" si="49"/>
        <v/>
      </c>
      <c r="F957" s="10" t="str">
        <f t="array" aca="1" ref="F957" ca="1">IF(ROWS($1:956)&lt;=COUNTA(champ),INDEX(champ,SMALL(IF(champ&lt;&gt;"",ROW(INDIRECT("1:"&amp;ROWS(champ)))),ROWS($1:956))),"")</f>
        <v/>
      </c>
      <c r="G957" s="10" t="str">
        <f t="shared" ca="1" si="50"/>
        <v/>
      </c>
    </row>
    <row r="958" spans="1:7" x14ac:dyDescent="0.2">
      <c r="A958" s="6">
        <v>957</v>
      </c>
      <c r="B958" s="7"/>
      <c r="C958" s="7"/>
      <c r="D958" s="7"/>
      <c r="E958" s="7" t="str">
        <f t="shared" si="49"/>
        <v/>
      </c>
      <c r="F958" s="10" t="str">
        <f t="array" aca="1" ref="F958" ca="1">IF(ROWS($1:957)&lt;=COUNTA(champ),INDEX(champ,SMALL(IF(champ&lt;&gt;"",ROW(INDIRECT("1:"&amp;ROWS(champ)))),ROWS($1:957))),"")</f>
        <v/>
      </c>
      <c r="G958" s="10" t="str">
        <f t="shared" ca="1" si="50"/>
        <v/>
      </c>
    </row>
    <row r="959" spans="1:7" x14ac:dyDescent="0.2">
      <c r="A959" s="6">
        <v>958</v>
      </c>
      <c r="B959" s="7"/>
      <c r="C959" s="7"/>
      <c r="D959" s="7"/>
      <c r="E959" s="7" t="str">
        <f t="shared" si="49"/>
        <v/>
      </c>
      <c r="F959" s="10" t="str">
        <f t="array" aca="1" ref="F959" ca="1">IF(ROWS($1:958)&lt;=COUNTA(champ),INDEX(champ,SMALL(IF(champ&lt;&gt;"",ROW(INDIRECT("1:"&amp;ROWS(champ)))),ROWS($1:958))),"")</f>
        <v/>
      </c>
      <c r="G959" s="10" t="str">
        <f t="shared" ca="1" si="50"/>
        <v/>
      </c>
    </row>
    <row r="960" spans="1:7" x14ac:dyDescent="0.2">
      <c r="A960" s="6">
        <v>959</v>
      </c>
      <c r="B960" s="7"/>
      <c r="C960" s="7"/>
      <c r="D960" s="7"/>
      <c r="E960" s="7" t="str">
        <f t="shared" si="49"/>
        <v/>
      </c>
      <c r="F960" s="10" t="str">
        <f t="array" aca="1" ref="F960" ca="1">IF(ROWS($1:959)&lt;=COUNTA(champ),INDEX(champ,SMALL(IF(champ&lt;&gt;"",ROW(INDIRECT("1:"&amp;ROWS(champ)))),ROWS($1:959))),"")</f>
        <v/>
      </c>
      <c r="G960" s="10" t="str">
        <f t="shared" ca="1" si="50"/>
        <v/>
      </c>
    </row>
    <row r="961" spans="1:7" x14ac:dyDescent="0.2">
      <c r="A961" s="6">
        <v>960</v>
      </c>
      <c r="B961" s="7"/>
      <c r="C961" s="7"/>
      <c r="D961" s="7"/>
      <c r="E961" s="7" t="str">
        <f t="shared" si="49"/>
        <v/>
      </c>
      <c r="F961" s="10" t="str">
        <f t="array" aca="1" ref="F961" ca="1">IF(ROWS($1:960)&lt;=COUNTA(champ),INDEX(champ,SMALL(IF(champ&lt;&gt;"",ROW(INDIRECT("1:"&amp;ROWS(champ)))),ROWS($1:960))),"")</f>
        <v/>
      </c>
      <c r="G961" s="10" t="str">
        <f t="shared" ca="1" si="50"/>
        <v/>
      </c>
    </row>
    <row r="962" spans="1:7" x14ac:dyDescent="0.2">
      <c r="A962" s="6">
        <v>961</v>
      </c>
      <c r="B962" s="7"/>
      <c r="C962" s="7"/>
      <c r="D962" s="7"/>
      <c r="E962" s="7" t="str">
        <f t="shared" si="49"/>
        <v/>
      </c>
      <c r="F962" s="10" t="str">
        <f t="array" aca="1" ref="F962" ca="1">IF(ROWS($1:961)&lt;=COUNTA(champ),INDEX(champ,SMALL(IF(champ&lt;&gt;"",ROW(INDIRECT("1:"&amp;ROWS(champ)))),ROWS($1:961))),"")</f>
        <v/>
      </c>
      <c r="G962" s="10" t="str">
        <f t="shared" ca="1" si="50"/>
        <v/>
      </c>
    </row>
    <row r="963" spans="1:7" x14ac:dyDescent="0.2">
      <c r="A963" s="6">
        <v>962</v>
      </c>
      <c r="B963" s="7"/>
      <c r="C963" s="7"/>
      <c r="D963" s="7"/>
      <c r="E963" s="7" t="str">
        <f t="shared" si="49"/>
        <v/>
      </c>
      <c r="F963" s="10" t="str">
        <f t="array" aca="1" ref="F963" ca="1">IF(ROWS($1:962)&lt;=COUNTA(champ),INDEX(champ,SMALL(IF(champ&lt;&gt;"",ROW(INDIRECT("1:"&amp;ROWS(champ)))),ROWS($1:962))),"")</f>
        <v/>
      </c>
      <c r="G963" s="10" t="str">
        <f t="shared" ca="1" si="50"/>
        <v/>
      </c>
    </row>
    <row r="964" spans="1:7" x14ac:dyDescent="0.2">
      <c r="A964" s="6">
        <v>963</v>
      </c>
      <c r="B964" s="7"/>
      <c r="C964" s="7"/>
      <c r="D964" s="7"/>
      <c r="E964" s="7" t="str">
        <f t="shared" si="49"/>
        <v/>
      </c>
      <c r="F964" s="10" t="str">
        <f t="array" aca="1" ref="F964" ca="1">IF(ROWS($1:963)&lt;=COUNTA(champ),INDEX(champ,SMALL(IF(champ&lt;&gt;"",ROW(INDIRECT("1:"&amp;ROWS(champ)))),ROWS($1:963))),"")</f>
        <v/>
      </c>
      <c r="G964" s="10" t="str">
        <f t="shared" ca="1" si="50"/>
        <v/>
      </c>
    </row>
    <row r="965" spans="1:7" x14ac:dyDescent="0.2">
      <c r="A965" s="6">
        <v>964</v>
      </c>
      <c r="B965" s="7"/>
      <c r="C965" s="7"/>
      <c r="D965" s="7"/>
      <c r="E965" s="7" t="str">
        <f t="shared" si="49"/>
        <v/>
      </c>
      <c r="F965" s="10" t="str">
        <f t="array" aca="1" ref="F965" ca="1">IF(ROWS($1:964)&lt;=COUNTA(champ),INDEX(champ,SMALL(IF(champ&lt;&gt;"",ROW(INDIRECT("1:"&amp;ROWS(champ)))),ROWS($1:964))),"")</f>
        <v/>
      </c>
      <c r="G965" s="10" t="str">
        <f t="shared" ca="1" si="50"/>
        <v/>
      </c>
    </row>
    <row r="966" spans="1:7" x14ac:dyDescent="0.2">
      <c r="A966" s="6">
        <v>965</v>
      </c>
      <c r="B966" s="7"/>
      <c r="C966" s="7"/>
      <c r="D966" s="7"/>
      <c r="E966" s="7" t="str">
        <f t="shared" si="49"/>
        <v/>
      </c>
      <c r="F966" s="10" t="str">
        <f t="array" aca="1" ref="F966" ca="1">IF(ROWS($1:965)&lt;=COUNTA(champ),INDEX(champ,SMALL(IF(champ&lt;&gt;"",ROW(INDIRECT("1:"&amp;ROWS(champ)))),ROWS($1:965))),"")</f>
        <v/>
      </c>
      <c r="G966" s="10" t="str">
        <f t="shared" ca="1" si="50"/>
        <v/>
      </c>
    </row>
    <row r="967" spans="1:7" x14ac:dyDescent="0.2">
      <c r="A967" s="6">
        <v>966</v>
      </c>
      <c r="B967" s="7"/>
      <c r="C967" s="7"/>
      <c r="D967" s="7"/>
      <c r="E967" s="7" t="str">
        <f t="shared" si="49"/>
        <v/>
      </c>
      <c r="F967" s="10" t="str">
        <f t="array" aca="1" ref="F967" ca="1">IF(ROWS($1:966)&lt;=COUNTA(champ),INDEX(champ,SMALL(IF(champ&lt;&gt;"",ROW(INDIRECT("1:"&amp;ROWS(champ)))),ROWS($1:966))),"")</f>
        <v/>
      </c>
      <c r="G967" s="10" t="str">
        <f t="shared" ca="1" si="50"/>
        <v/>
      </c>
    </row>
    <row r="968" spans="1:7" x14ac:dyDescent="0.2">
      <c r="A968" s="6">
        <v>967</v>
      </c>
      <c r="B968" s="7"/>
      <c r="C968" s="7"/>
      <c r="D968" s="7"/>
      <c r="E968" s="7" t="str">
        <f t="shared" si="49"/>
        <v/>
      </c>
      <c r="F968" s="10" t="str">
        <f t="array" aca="1" ref="F968" ca="1">IF(ROWS($1:967)&lt;=COUNTA(champ),INDEX(champ,SMALL(IF(champ&lt;&gt;"",ROW(INDIRECT("1:"&amp;ROWS(champ)))),ROWS($1:967))),"")</f>
        <v/>
      </c>
      <c r="G968" s="10" t="str">
        <f t="shared" ca="1" si="50"/>
        <v/>
      </c>
    </row>
    <row r="969" spans="1:7" x14ac:dyDescent="0.2">
      <c r="A969" s="6">
        <v>968</v>
      </c>
      <c r="B969" s="7"/>
      <c r="C969" s="7"/>
      <c r="D969" s="7"/>
      <c r="E969" s="7" t="str">
        <f t="shared" si="49"/>
        <v/>
      </c>
      <c r="F969" s="10" t="str">
        <f t="array" aca="1" ref="F969" ca="1">IF(ROWS($1:968)&lt;=COUNTA(champ),INDEX(champ,SMALL(IF(champ&lt;&gt;"",ROW(INDIRECT("1:"&amp;ROWS(champ)))),ROWS($1:968))),"")</f>
        <v/>
      </c>
      <c r="G969" s="10" t="str">
        <f t="shared" ca="1" si="50"/>
        <v/>
      </c>
    </row>
    <row r="970" spans="1:7" x14ac:dyDescent="0.2">
      <c r="A970" s="6">
        <v>969</v>
      </c>
      <c r="B970" s="7"/>
      <c r="C970" s="7"/>
      <c r="D970" s="7"/>
      <c r="E970" s="7" t="str">
        <f t="shared" si="49"/>
        <v/>
      </c>
      <c r="F970" s="10" t="str">
        <f t="array" aca="1" ref="F970" ca="1">IF(ROWS($1:969)&lt;=COUNTA(champ),INDEX(champ,SMALL(IF(champ&lt;&gt;"",ROW(INDIRECT("1:"&amp;ROWS(champ)))),ROWS($1:969))),"")</f>
        <v/>
      </c>
      <c r="G970" s="10" t="str">
        <f t="shared" ca="1" si="50"/>
        <v/>
      </c>
    </row>
    <row r="971" spans="1:7" x14ac:dyDescent="0.2">
      <c r="A971" s="6">
        <v>970</v>
      </c>
      <c r="B971" s="7"/>
      <c r="C971" s="7"/>
      <c r="D971" s="7"/>
      <c r="E971" s="7" t="str">
        <f t="shared" si="49"/>
        <v/>
      </c>
      <c r="F971" s="10" t="str">
        <f t="array" aca="1" ref="F971" ca="1">IF(ROWS($1:970)&lt;=COUNTA(champ),INDEX(champ,SMALL(IF(champ&lt;&gt;"",ROW(INDIRECT("1:"&amp;ROWS(champ)))),ROWS($1:970))),"")</f>
        <v/>
      </c>
      <c r="G971" s="10" t="str">
        <f t="shared" ca="1" si="50"/>
        <v/>
      </c>
    </row>
    <row r="972" spans="1:7" x14ac:dyDescent="0.2">
      <c r="A972" s="6">
        <v>971</v>
      </c>
      <c r="B972" s="7"/>
      <c r="C972" s="7"/>
      <c r="D972" s="7"/>
      <c r="E972" s="7" t="str">
        <f t="shared" si="49"/>
        <v/>
      </c>
      <c r="F972" s="10" t="str">
        <f t="array" aca="1" ref="F972" ca="1">IF(ROWS($1:971)&lt;=COUNTA(champ),INDEX(champ,SMALL(IF(champ&lt;&gt;"",ROW(INDIRECT("1:"&amp;ROWS(champ)))),ROWS($1:971))),"")</f>
        <v/>
      </c>
      <c r="G972" s="10" t="str">
        <f t="shared" ca="1" si="50"/>
        <v/>
      </c>
    </row>
    <row r="973" spans="1:7" x14ac:dyDescent="0.2">
      <c r="A973" s="6">
        <v>972</v>
      </c>
      <c r="B973" s="7"/>
      <c r="C973" s="7"/>
      <c r="D973" s="7"/>
      <c r="E973" s="7" t="str">
        <f t="shared" si="49"/>
        <v/>
      </c>
      <c r="F973" s="10" t="str">
        <f t="array" aca="1" ref="F973" ca="1">IF(ROWS($1:972)&lt;=COUNTA(champ),INDEX(champ,SMALL(IF(champ&lt;&gt;"",ROW(INDIRECT("1:"&amp;ROWS(champ)))),ROWS($1:972))),"")</f>
        <v/>
      </c>
      <c r="G973" s="10" t="str">
        <f t="shared" ca="1" si="50"/>
        <v/>
      </c>
    </row>
    <row r="974" spans="1:7" x14ac:dyDescent="0.2">
      <c r="A974" s="6">
        <v>973</v>
      </c>
      <c r="B974" s="7"/>
      <c r="C974" s="7"/>
      <c r="D974" s="7"/>
      <c r="E974" s="7" t="str">
        <f t="shared" si="49"/>
        <v/>
      </c>
      <c r="F974" s="10" t="str">
        <f t="array" aca="1" ref="F974" ca="1">IF(ROWS($1:973)&lt;=COUNTA(champ),INDEX(champ,SMALL(IF(champ&lt;&gt;"",ROW(INDIRECT("1:"&amp;ROWS(champ)))),ROWS($1:973))),"")</f>
        <v/>
      </c>
      <c r="G974" s="10" t="str">
        <f t="shared" ca="1" si="50"/>
        <v/>
      </c>
    </row>
    <row r="975" spans="1:7" x14ac:dyDescent="0.2">
      <c r="A975" s="6">
        <v>974</v>
      </c>
      <c r="B975" s="7"/>
      <c r="C975" s="7"/>
      <c r="D975" s="7"/>
      <c r="E975" s="7" t="str">
        <f t="shared" si="49"/>
        <v/>
      </c>
      <c r="F975" s="10" t="str">
        <f t="array" aca="1" ref="F975" ca="1">IF(ROWS($1:974)&lt;=COUNTA(champ),INDEX(champ,SMALL(IF(champ&lt;&gt;"",ROW(INDIRECT("1:"&amp;ROWS(champ)))),ROWS($1:974))),"")</f>
        <v/>
      </c>
      <c r="G975" s="10" t="str">
        <f t="shared" ca="1" si="50"/>
        <v/>
      </c>
    </row>
    <row r="976" spans="1:7" x14ac:dyDescent="0.2">
      <c r="A976" s="6">
        <v>975</v>
      </c>
      <c r="B976" s="7"/>
      <c r="C976" s="7"/>
      <c r="D976" s="7"/>
      <c r="E976" s="7" t="str">
        <f t="shared" si="49"/>
        <v/>
      </c>
      <c r="F976" s="10" t="str">
        <f t="array" aca="1" ref="F976" ca="1">IF(ROWS($1:975)&lt;=COUNTA(champ),INDEX(champ,SMALL(IF(champ&lt;&gt;"",ROW(INDIRECT("1:"&amp;ROWS(champ)))),ROWS($1:975))),"")</f>
        <v/>
      </c>
      <c r="G976" s="10" t="str">
        <f t="shared" ca="1" si="50"/>
        <v/>
      </c>
    </row>
    <row r="977" spans="1:7" x14ac:dyDescent="0.2">
      <c r="A977" s="6">
        <v>976</v>
      </c>
      <c r="B977" s="7"/>
      <c r="C977" s="7"/>
      <c r="D977" s="7"/>
      <c r="E977" s="7" t="str">
        <f t="shared" si="49"/>
        <v/>
      </c>
      <c r="F977" s="10" t="str">
        <f t="array" aca="1" ref="F977" ca="1">IF(ROWS($1:976)&lt;=COUNTA(champ),INDEX(champ,SMALL(IF(champ&lt;&gt;"",ROW(INDIRECT("1:"&amp;ROWS(champ)))),ROWS($1:976))),"")</f>
        <v/>
      </c>
      <c r="G977" s="10" t="str">
        <f t="shared" ca="1" si="50"/>
        <v/>
      </c>
    </row>
    <row r="978" spans="1:7" x14ac:dyDescent="0.2">
      <c r="A978" s="6">
        <v>977</v>
      </c>
      <c r="B978" s="7"/>
      <c r="C978" s="7"/>
      <c r="D978" s="7"/>
      <c r="E978" s="7" t="str">
        <f t="shared" si="49"/>
        <v/>
      </c>
      <c r="F978" s="10" t="str">
        <f t="array" aca="1" ref="F978" ca="1">IF(ROWS($1:977)&lt;=COUNTA(champ),INDEX(champ,SMALL(IF(champ&lt;&gt;"",ROW(INDIRECT("1:"&amp;ROWS(champ)))),ROWS($1:977))),"")</f>
        <v/>
      </c>
      <c r="G978" s="10" t="str">
        <f t="shared" ca="1" si="50"/>
        <v/>
      </c>
    </row>
    <row r="979" spans="1:7" x14ac:dyDescent="0.2">
      <c r="A979" s="6">
        <v>978</v>
      </c>
      <c r="B979" s="7"/>
      <c r="C979" s="7"/>
      <c r="D979" s="7"/>
      <c r="E979" s="7" t="str">
        <f t="shared" si="49"/>
        <v/>
      </c>
      <c r="F979" s="10" t="str">
        <f t="array" aca="1" ref="F979" ca="1">IF(ROWS($1:978)&lt;=COUNTA(champ),INDEX(champ,SMALL(IF(champ&lt;&gt;"",ROW(INDIRECT("1:"&amp;ROWS(champ)))),ROWS($1:978))),"")</f>
        <v/>
      </c>
      <c r="G979" s="10" t="str">
        <f t="shared" ca="1" si="50"/>
        <v/>
      </c>
    </row>
    <row r="980" spans="1:7" x14ac:dyDescent="0.2">
      <c r="A980" s="6">
        <v>979</v>
      </c>
      <c r="B980" s="7"/>
      <c r="C980" s="7"/>
      <c r="D980" s="7"/>
      <c r="E980" s="7" t="str">
        <f t="shared" si="49"/>
        <v/>
      </c>
      <c r="F980" s="10" t="str">
        <f t="array" aca="1" ref="F980" ca="1">IF(ROWS($1:979)&lt;=COUNTA(champ),INDEX(champ,SMALL(IF(champ&lt;&gt;"",ROW(INDIRECT("1:"&amp;ROWS(champ)))),ROWS($1:979))),"")</f>
        <v/>
      </c>
      <c r="G980" s="10" t="str">
        <f t="shared" ca="1" si="50"/>
        <v/>
      </c>
    </row>
    <row r="981" spans="1:7" x14ac:dyDescent="0.2">
      <c r="A981" s="6">
        <v>980</v>
      </c>
      <c r="B981" s="7"/>
      <c r="C981" s="7"/>
      <c r="D981" s="7"/>
      <c r="E981" s="7" t="str">
        <f t="shared" si="49"/>
        <v/>
      </c>
      <c r="F981" s="10" t="str">
        <f t="array" aca="1" ref="F981" ca="1">IF(ROWS($1:980)&lt;=COUNTA(champ),INDEX(champ,SMALL(IF(champ&lt;&gt;"",ROW(INDIRECT("1:"&amp;ROWS(champ)))),ROWS($1:980))),"")</f>
        <v/>
      </c>
      <c r="G981" s="10" t="str">
        <f t="shared" ca="1" si="50"/>
        <v/>
      </c>
    </row>
    <row r="982" spans="1:7" x14ac:dyDescent="0.2">
      <c r="A982" s="6">
        <v>981</v>
      </c>
      <c r="B982" s="7"/>
      <c r="C982" s="7"/>
      <c r="D982" s="7"/>
      <c r="E982" s="7" t="str">
        <f t="shared" si="49"/>
        <v/>
      </c>
      <c r="F982" s="10" t="str">
        <f t="array" aca="1" ref="F982" ca="1">IF(ROWS($1:981)&lt;=COUNTA(champ),INDEX(champ,SMALL(IF(champ&lt;&gt;"",ROW(INDIRECT("1:"&amp;ROWS(champ)))),ROWS($1:981))),"")</f>
        <v/>
      </c>
      <c r="G982" s="10" t="str">
        <f t="shared" ca="1" si="50"/>
        <v/>
      </c>
    </row>
    <row r="983" spans="1:7" x14ac:dyDescent="0.2">
      <c r="A983" s="6">
        <v>982</v>
      </c>
      <c r="B983" s="7"/>
      <c r="C983" s="7"/>
      <c r="D983" s="7"/>
      <c r="E983" s="7" t="str">
        <f t="shared" si="49"/>
        <v/>
      </c>
      <c r="F983" s="10" t="str">
        <f t="array" aca="1" ref="F983" ca="1">IF(ROWS($1:982)&lt;=COUNTA(champ),INDEX(champ,SMALL(IF(champ&lt;&gt;"",ROW(INDIRECT("1:"&amp;ROWS(champ)))),ROWS($1:982))),"")</f>
        <v/>
      </c>
      <c r="G983" s="10" t="str">
        <f t="shared" ca="1" si="50"/>
        <v/>
      </c>
    </row>
    <row r="984" spans="1:7" x14ac:dyDescent="0.2">
      <c r="A984" s="6">
        <v>983</v>
      </c>
      <c r="B984" s="7"/>
      <c r="C984" s="7"/>
      <c r="D984" s="7"/>
      <c r="E984" s="7" t="str">
        <f t="shared" si="49"/>
        <v/>
      </c>
      <c r="F984" s="10" t="str">
        <f t="array" aca="1" ref="F984" ca="1">IF(ROWS($1:983)&lt;=COUNTA(champ),INDEX(champ,SMALL(IF(champ&lt;&gt;"",ROW(INDIRECT("1:"&amp;ROWS(champ)))),ROWS($1:983))),"")</f>
        <v/>
      </c>
      <c r="G984" s="10" t="str">
        <f t="shared" ca="1" si="50"/>
        <v/>
      </c>
    </row>
    <row r="985" spans="1:7" x14ac:dyDescent="0.2">
      <c r="A985" s="6">
        <v>984</v>
      </c>
      <c r="B985" s="7"/>
      <c r="C985" s="7"/>
      <c r="D985" s="7"/>
      <c r="E985" s="7" t="str">
        <f t="shared" si="49"/>
        <v/>
      </c>
      <c r="F985" s="10" t="str">
        <f t="array" aca="1" ref="F985" ca="1">IF(ROWS($1:984)&lt;=COUNTA(champ),INDEX(champ,SMALL(IF(champ&lt;&gt;"",ROW(INDIRECT("1:"&amp;ROWS(champ)))),ROWS($1:984))),"")</f>
        <v/>
      </c>
      <c r="G985" s="10" t="str">
        <f t="shared" ca="1" si="50"/>
        <v/>
      </c>
    </row>
    <row r="986" spans="1:7" x14ac:dyDescent="0.2">
      <c r="A986" s="6">
        <v>985</v>
      </c>
      <c r="B986" s="7"/>
      <c r="C986" s="7"/>
      <c r="D986" s="7"/>
      <c r="E986" s="7" t="str">
        <f t="shared" si="49"/>
        <v/>
      </c>
      <c r="F986" s="10" t="str">
        <f t="array" aca="1" ref="F986" ca="1">IF(ROWS($1:985)&lt;=COUNTA(champ),INDEX(champ,SMALL(IF(champ&lt;&gt;"",ROW(INDIRECT("1:"&amp;ROWS(champ)))),ROWS($1:985))),"")</f>
        <v/>
      </c>
      <c r="G986" s="10" t="str">
        <f t="shared" ca="1" si="50"/>
        <v/>
      </c>
    </row>
    <row r="987" spans="1:7" x14ac:dyDescent="0.2">
      <c r="A987" s="6">
        <v>986</v>
      </c>
      <c r="B987" s="7"/>
      <c r="C987" s="7"/>
      <c r="D987" s="7"/>
      <c r="E987" s="7" t="str">
        <f t="shared" si="49"/>
        <v/>
      </c>
      <c r="F987" s="10" t="str">
        <f t="array" aca="1" ref="F987" ca="1">IF(ROWS($1:986)&lt;=COUNTA(champ),INDEX(champ,SMALL(IF(champ&lt;&gt;"",ROW(INDIRECT("1:"&amp;ROWS(champ)))),ROWS($1:986))),"")</f>
        <v/>
      </c>
      <c r="G987" s="10" t="str">
        <f t="shared" ca="1" si="50"/>
        <v/>
      </c>
    </row>
    <row r="988" spans="1:7" x14ac:dyDescent="0.2">
      <c r="A988" s="6">
        <v>987</v>
      </c>
      <c r="B988" s="7"/>
      <c r="C988" s="7"/>
      <c r="D988" s="7"/>
      <c r="E988" s="7" t="str">
        <f t="shared" si="49"/>
        <v/>
      </c>
      <c r="F988" s="10" t="str">
        <f t="array" aca="1" ref="F988" ca="1">IF(ROWS($1:987)&lt;=COUNTA(champ),INDEX(champ,SMALL(IF(champ&lt;&gt;"",ROW(INDIRECT("1:"&amp;ROWS(champ)))),ROWS($1:987))),"")</f>
        <v/>
      </c>
      <c r="G988" s="10" t="str">
        <f t="shared" ca="1" si="50"/>
        <v/>
      </c>
    </row>
    <row r="989" spans="1:7" x14ac:dyDescent="0.2">
      <c r="A989" s="6">
        <v>988</v>
      </c>
      <c r="B989" s="7"/>
      <c r="C989" s="7"/>
      <c r="D989" s="7"/>
      <c r="E989" s="7" t="str">
        <f t="shared" si="49"/>
        <v/>
      </c>
      <c r="F989" s="10" t="str">
        <f t="array" aca="1" ref="F989" ca="1">IF(ROWS($1:988)&lt;=COUNTA(champ),INDEX(champ,SMALL(IF(champ&lt;&gt;"",ROW(INDIRECT("1:"&amp;ROWS(champ)))),ROWS($1:988))),"")</f>
        <v/>
      </c>
      <c r="G989" s="10" t="str">
        <f t="shared" ca="1" si="50"/>
        <v/>
      </c>
    </row>
    <row r="990" spans="1:7" x14ac:dyDescent="0.2">
      <c r="A990" s="6">
        <v>989</v>
      </c>
      <c r="B990" s="7"/>
      <c r="C990" s="7"/>
      <c r="D990" s="7"/>
      <c r="E990" s="7" t="str">
        <f t="shared" si="49"/>
        <v/>
      </c>
      <c r="F990" s="10" t="str">
        <f t="array" aca="1" ref="F990" ca="1">IF(ROWS($1:989)&lt;=COUNTA(champ),INDEX(champ,SMALL(IF(champ&lt;&gt;"",ROW(INDIRECT("1:"&amp;ROWS(champ)))),ROWS($1:989))),"")</f>
        <v/>
      </c>
      <c r="G990" s="10" t="str">
        <f t="shared" ca="1" si="50"/>
        <v/>
      </c>
    </row>
    <row r="991" spans="1:7" x14ac:dyDescent="0.2">
      <c r="A991" s="6">
        <v>990</v>
      </c>
      <c r="B991" s="7"/>
      <c r="C991" s="7"/>
      <c r="D991" s="7"/>
      <c r="E991" s="7" t="str">
        <f t="shared" si="49"/>
        <v/>
      </c>
      <c r="F991" s="10" t="str">
        <f t="array" aca="1" ref="F991" ca="1">IF(ROWS($1:990)&lt;=COUNTA(champ),INDEX(champ,SMALL(IF(champ&lt;&gt;"",ROW(INDIRECT("1:"&amp;ROWS(champ)))),ROWS($1:990))),"")</f>
        <v/>
      </c>
      <c r="G991" s="10" t="str">
        <f t="shared" ca="1" si="50"/>
        <v/>
      </c>
    </row>
    <row r="992" spans="1:7" x14ac:dyDescent="0.2">
      <c r="A992" s="6">
        <v>991</v>
      </c>
      <c r="B992" s="7"/>
      <c r="C992" s="7"/>
      <c r="D992" s="7"/>
      <c r="E992" s="7" t="str">
        <f t="shared" si="49"/>
        <v/>
      </c>
      <c r="F992" s="10" t="str">
        <f t="array" aca="1" ref="F992" ca="1">IF(ROWS($1:991)&lt;=COUNTA(champ),INDEX(champ,SMALL(IF(champ&lt;&gt;"",ROW(INDIRECT("1:"&amp;ROWS(champ)))),ROWS($1:991))),"")</f>
        <v/>
      </c>
      <c r="G992" s="10" t="str">
        <f t="shared" ca="1" si="50"/>
        <v/>
      </c>
    </row>
    <row r="993" spans="1:7" x14ac:dyDescent="0.2">
      <c r="A993" s="6">
        <v>992</v>
      </c>
      <c r="B993" s="7"/>
      <c r="C993" s="7"/>
      <c r="D993" s="7"/>
      <c r="E993" s="7" t="str">
        <f t="shared" si="49"/>
        <v/>
      </c>
      <c r="F993" s="10" t="str">
        <f t="array" aca="1" ref="F993" ca="1">IF(ROWS($1:992)&lt;=COUNTA(champ),INDEX(champ,SMALL(IF(champ&lt;&gt;"",ROW(INDIRECT("1:"&amp;ROWS(champ)))),ROWS($1:992))),"")</f>
        <v/>
      </c>
      <c r="G993" s="10" t="str">
        <f t="shared" ca="1" si="50"/>
        <v/>
      </c>
    </row>
    <row r="994" spans="1:7" x14ac:dyDescent="0.2">
      <c r="A994" s="6">
        <v>993</v>
      </c>
      <c r="B994" s="7"/>
      <c r="C994" s="7"/>
      <c r="D994" s="7"/>
      <c r="E994" s="7" t="str">
        <f t="shared" si="49"/>
        <v/>
      </c>
      <c r="F994" s="10" t="str">
        <f t="array" aca="1" ref="F994" ca="1">IF(ROWS($1:993)&lt;=COUNTA(champ),INDEX(champ,SMALL(IF(champ&lt;&gt;"",ROW(INDIRECT("1:"&amp;ROWS(champ)))),ROWS($1:993))),"")</f>
        <v/>
      </c>
      <c r="G994" s="10" t="str">
        <f t="shared" ca="1" si="50"/>
        <v/>
      </c>
    </row>
    <row r="995" spans="1:7" x14ac:dyDescent="0.2">
      <c r="A995" s="6">
        <v>994</v>
      </c>
      <c r="B995" s="7"/>
      <c r="C995" s="7"/>
      <c r="D995" s="7"/>
      <c r="E995" s="7" t="str">
        <f t="shared" si="49"/>
        <v/>
      </c>
      <c r="F995" s="10" t="str">
        <f t="array" aca="1" ref="F995" ca="1">IF(ROWS($1:994)&lt;=COUNTA(champ),INDEX(champ,SMALL(IF(champ&lt;&gt;"",ROW(INDIRECT("1:"&amp;ROWS(champ)))),ROWS($1:994))),"")</f>
        <v/>
      </c>
      <c r="G995" s="10" t="str">
        <f t="shared" ca="1" si="50"/>
        <v/>
      </c>
    </row>
    <row r="996" spans="1:7" x14ac:dyDescent="0.2">
      <c r="A996" s="6">
        <v>995</v>
      </c>
      <c r="B996" s="7"/>
      <c r="C996" s="7"/>
      <c r="D996" s="7"/>
      <c r="E996" s="7" t="str">
        <f t="shared" si="49"/>
        <v/>
      </c>
      <c r="F996" s="10" t="str">
        <f t="array" aca="1" ref="F996" ca="1">IF(ROWS($1:995)&lt;=COUNTA(champ),INDEX(champ,SMALL(IF(champ&lt;&gt;"",ROW(INDIRECT("1:"&amp;ROWS(champ)))),ROWS($1:995))),"")</f>
        <v/>
      </c>
      <c r="G996" s="10" t="str">
        <f t="shared" ca="1" si="50"/>
        <v/>
      </c>
    </row>
    <row r="997" spans="1:7" x14ac:dyDescent="0.2">
      <c r="A997" s="6">
        <v>996</v>
      </c>
      <c r="B997" s="7"/>
      <c r="C997" s="7"/>
      <c r="D997" s="7"/>
      <c r="E997" s="7" t="str">
        <f t="shared" si="49"/>
        <v/>
      </c>
      <c r="F997" s="10" t="str">
        <f t="array" aca="1" ref="F997" ca="1">IF(ROWS($1:996)&lt;=COUNTA(champ),INDEX(champ,SMALL(IF(champ&lt;&gt;"",ROW(INDIRECT("1:"&amp;ROWS(champ)))),ROWS($1:996))),"")</f>
        <v/>
      </c>
      <c r="G997" s="10" t="str">
        <f t="shared" ca="1" si="50"/>
        <v/>
      </c>
    </row>
    <row r="998" spans="1:7" x14ac:dyDescent="0.2">
      <c r="A998" s="6">
        <v>997</v>
      </c>
      <c r="B998" s="7"/>
      <c r="C998" s="7"/>
      <c r="D998" s="7"/>
      <c r="E998" s="7" t="str">
        <f t="shared" si="49"/>
        <v/>
      </c>
      <c r="F998" s="10" t="str">
        <f t="array" aca="1" ref="F998" ca="1">IF(ROWS($1:997)&lt;=COUNTA(champ),INDEX(champ,SMALL(IF(champ&lt;&gt;"",ROW(INDIRECT("1:"&amp;ROWS(champ)))),ROWS($1:997))),"")</f>
        <v/>
      </c>
      <c r="G998" s="10" t="str">
        <f t="shared" ca="1" si="50"/>
        <v/>
      </c>
    </row>
    <row r="999" spans="1:7" x14ac:dyDescent="0.2">
      <c r="A999" s="6">
        <v>998</v>
      </c>
      <c r="B999" s="7"/>
      <c r="C999" s="7"/>
      <c r="D999" s="7"/>
      <c r="E999" s="7" t="str">
        <f t="shared" si="49"/>
        <v/>
      </c>
      <c r="F999" s="10" t="str">
        <f t="array" aca="1" ref="F999" ca="1">IF(ROWS($1:998)&lt;=COUNTA(champ),INDEX(champ,SMALL(IF(champ&lt;&gt;"",ROW(INDIRECT("1:"&amp;ROWS(champ)))),ROWS($1:998))),"")</f>
        <v/>
      </c>
      <c r="G999" s="10" t="str">
        <f t="shared" ca="1" si="50"/>
        <v/>
      </c>
    </row>
    <row r="1000" spans="1:7" x14ac:dyDescent="0.2">
      <c r="A1000" s="6">
        <v>999</v>
      </c>
      <c r="B1000" s="7"/>
      <c r="C1000" s="7"/>
      <c r="D1000" s="7"/>
      <c r="E1000" s="7" t="str">
        <f t="shared" si="49"/>
        <v/>
      </c>
      <c r="F1000" s="10" t="str">
        <f t="array" aca="1" ref="F1000" ca="1">IF(ROWS($1:999)&lt;=COUNTA(champ),INDEX(champ,SMALL(IF(champ&lt;&gt;"",ROW(INDIRECT("1:"&amp;ROWS(champ)))),ROWS($1:999))),"")</f>
        <v/>
      </c>
      <c r="G1000" s="10" t="str">
        <f t="shared" ca="1" si="50"/>
        <v/>
      </c>
    </row>
    <row r="1001" spans="1:7" x14ac:dyDescent="0.2">
      <c r="A1001" s="6">
        <v>1000</v>
      </c>
      <c r="B1001" s="7"/>
      <c r="C1001" s="7"/>
      <c r="D1001" s="7"/>
      <c r="E1001" s="7" t="str">
        <f t="shared" si="49"/>
        <v/>
      </c>
      <c r="F1001" s="10" t="str">
        <f t="array" aca="1" ref="F1001" ca="1">IF(ROWS($1:1000)&lt;=COUNTA(champ),INDEX(champ,SMALL(IF(champ&lt;&gt;"",ROW(INDIRECT("1:"&amp;ROWS(champ)))),ROWS($1:1000))),"")</f>
        <v/>
      </c>
      <c r="G1001" s="10" t="str">
        <f t="shared" ca="1" si="50"/>
        <v/>
      </c>
    </row>
    <row r="1002" spans="1:7" x14ac:dyDescent="0.2">
      <c r="A1002" s="13" t="s">
        <v>9</v>
      </c>
      <c r="B1002" s="13" t="s">
        <v>9</v>
      </c>
      <c r="C1002" s="13" t="s">
        <v>9</v>
      </c>
      <c r="D1002" s="13" t="s">
        <v>9</v>
      </c>
    </row>
  </sheetData>
  <sheetProtection formatColumns="0" formatRows="0" sort="0" autoFilter="0"/>
  <mergeCells count="1">
    <mergeCell ref="B1:C1"/>
  </mergeCells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43"/>
  <sheetViews>
    <sheetView showGridLines="0" showRowColHeaders="0" zoomScale="110" zoomScaleNormal="110" zoomScalePageLayoutView="110" workbookViewId="0">
      <selection sqref="A1:C1"/>
    </sheetView>
  </sheetViews>
  <sheetFormatPr baseColWidth="10" defaultColWidth="0" defaultRowHeight="15" x14ac:dyDescent="0.2"/>
  <cols>
    <col min="1" max="1" width="7.83203125" style="23" customWidth="1"/>
    <col min="2" max="2" width="0" style="20" hidden="1"/>
    <col min="3" max="3" width="28" style="20" customWidth="1"/>
    <col min="4" max="4" width="22.5" style="20" customWidth="1"/>
    <col min="5" max="5" width="7.83203125" style="20" customWidth="1"/>
    <col min="6" max="15" width="10.83203125" style="18" hidden="1" customWidth="1"/>
    <col min="16" max="16" width="11.5" style="20" hidden="1" customWidth="1"/>
    <col min="17" max="19" width="9" style="20" hidden="1" customWidth="1"/>
    <col min="20" max="242" width="9" style="20" customWidth="1"/>
    <col min="243" max="256" width="0" style="20" hidden="1" customWidth="1"/>
    <col min="257" max="16384" width="9" style="20" hidden="1"/>
  </cols>
  <sheetData>
    <row r="1" spans="1:27" s="19" customFormat="1" ht="30.75" customHeight="1" x14ac:dyDescent="0.2">
      <c r="A1" s="64" t="s">
        <v>65</v>
      </c>
      <c r="B1" s="64"/>
      <c r="C1" s="64"/>
      <c r="D1" s="47" t="s">
        <v>21</v>
      </c>
      <c r="E1" s="45">
        <v>3</v>
      </c>
      <c r="F1" s="17">
        <v>3</v>
      </c>
      <c r="G1" s="18">
        <v>4</v>
      </c>
      <c r="H1" s="18">
        <v>5</v>
      </c>
      <c r="I1" s="18">
        <v>6</v>
      </c>
      <c r="J1" s="18">
        <v>7</v>
      </c>
      <c r="K1" s="18">
        <v>8</v>
      </c>
      <c r="L1" s="18">
        <v>9</v>
      </c>
      <c r="M1" s="18">
        <v>10</v>
      </c>
      <c r="O1" s="17"/>
      <c r="U1" s="20"/>
      <c r="V1" s="20"/>
      <c r="W1" s="20"/>
      <c r="X1" s="20"/>
      <c r="Y1" s="20"/>
      <c r="Z1" s="20"/>
      <c r="AA1" s="20"/>
    </row>
    <row r="2" spans="1:27" ht="17.5" customHeight="1" thickBot="1" x14ac:dyDescent="0.35">
      <c r="A2" s="15"/>
      <c r="B2" s="16" t="s">
        <v>0</v>
      </c>
      <c r="C2" s="14"/>
      <c r="D2" s="14"/>
      <c r="E2" s="14"/>
      <c r="F2" s="17" t="s">
        <v>14</v>
      </c>
      <c r="G2" s="17" t="s">
        <v>15</v>
      </c>
      <c r="H2" s="17" t="s">
        <v>13</v>
      </c>
      <c r="I2" s="17" t="s">
        <v>16</v>
      </c>
      <c r="J2" s="17" t="s">
        <v>17</v>
      </c>
      <c r="K2" s="17" t="s">
        <v>18</v>
      </c>
      <c r="L2" s="17" t="s">
        <v>19</v>
      </c>
      <c r="M2" s="17" t="s">
        <v>20</v>
      </c>
    </row>
    <row r="3" spans="1:27" s="18" customFormat="1" ht="15" customHeight="1" thickBot="1" x14ac:dyDescent="0.2">
      <c r="A3" s="25">
        <f>F7</f>
        <v>2</v>
      </c>
      <c r="B3" s="26" t="s">
        <v>60</v>
      </c>
      <c r="C3" s="65" t="s">
        <v>64</v>
      </c>
      <c r="D3" s="27" t="s">
        <v>41</v>
      </c>
      <c r="E3" s="25" t="str">
        <f>K7</f>
        <v/>
      </c>
      <c r="N3" s="17"/>
      <c r="U3" s="20"/>
      <c r="V3" s="20"/>
      <c r="W3" s="20"/>
      <c r="X3" s="20"/>
      <c r="Y3" s="20"/>
      <c r="Z3" s="20"/>
      <c r="AA3" s="20"/>
    </row>
    <row r="4" spans="1:27" s="18" customFormat="1" ht="15" customHeight="1" thickBot="1" x14ac:dyDescent="0.2">
      <c r="A4" s="25">
        <f>G7</f>
        <v>3</v>
      </c>
      <c r="B4" s="26" t="s">
        <v>59</v>
      </c>
      <c r="C4" s="66"/>
      <c r="D4" s="48" t="s">
        <v>5</v>
      </c>
      <c r="E4" s="25" t="str">
        <f>L7</f>
        <v/>
      </c>
      <c r="F4" s="21" t="str">
        <f>HLOOKUP(3,$F$1:$M$2,2)</f>
        <v>{1;2;3}</v>
      </c>
      <c r="G4" s="21" t="str">
        <f>HLOOKUP(4,$F$1:$M$2,2)</f>
        <v>{1;2;3;4}</v>
      </c>
      <c r="H4" s="21" t="str">
        <f>HLOOKUP(5,$F$1:$M$2,2)</f>
        <v>{1;2;3;4;5}</v>
      </c>
      <c r="I4" s="21" t="str">
        <f>HLOOKUP(6,$F$1:$M$2,2)</f>
        <v>{1;2;3;4;5;6}</v>
      </c>
      <c r="J4" s="21" t="str">
        <f>HLOOKUP(7,$F$1:$M$2,2)</f>
        <v>{1;2;3;4;5;6;7}</v>
      </c>
      <c r="K4" s="21" t="str">
        <f>HLOOKUP(8,$F$1:$M$2,2)</f>
        <v>{1;2;3;4;5;6;7;8}</v>
      </c>
      <c r="L4" s="21" t="str">
        <f>HLOOKUP(9,$F$1:$M$2,2)</f>
        <v>{1;2;3;4;5;6;7;8;9}</v>
      </c>
      <c r="M4" s="21" t="str">
        <f>HLOOKUP(10,$F$1:$M$2,2)</f>
        <v>{1;2;3;4;5;6;7;8;9;10}</v>
      </c>
      <c r="U4" s="20"/>
      <c r="V4" s="20"/>
      <c r="W4" s="20"/>
      <c r="X4" s="20"/>
      <c r="Y4" s="20"/>
      <c r="Z4" s="20"/>
      <c r="AA4" s="20"/>
    </row>
    <row r="5" spans="1:27" s="18" customFormat="1" ht="15" customHeight="1" x14ac:dyDescent="0.15">
      <c r="A5" s="25" t="str">
        <f>H7</f>
        <v/>
      </c>
      <c r="B5" s="26" t="s">
        <v>5</v>
      </c>
      <c r="C5" s="66"/>
      <c r="D5" s="27" t="s">
        <v>5</v>
      </c>
      <c r="E5" s="25" t="str">
        <f>M7</f>
        <v/>
      </c>
      <c r="F5" s="21"/>
      <c r="U5" s="20"/>
      <c r="V5" s="20"/>
      <c r="W5" s="20"/>
      <c r="X5" s="20"/>
      <c r="Y5" s="20"/>
      <c r="Z5" s="20"/>
      <c r="AA5" s="20"/>
    </row>
    <row r="6" spans="1:27" s="18" customFormat="1" ht="15" customHeight="1" x14ac:dyDescent="0.15">
      <c r="A6" s="25">
        <f>I7</f>
        <v>1</v>
      </c>
      <c r="B6" s="26" t="s">
        <v>40</v>
      </c>
      <c r="C6" s="66"/>
      <c r="D6" s="27" t="s">
        <v>5</v>
      </c>
      <c r="E6" s="25" t="str">
        <f>N7</f>
        <v/>
      </c>
      <c r="F6" s="21"/>
      <c r="U6" s="20"/>
      <c r="V6" s="20"/>
      <c r="W6" s="20"/>
      <c r="X6" s="20"/>
      <c r="Y6" s="20"/>
      <c r="Z6" s="20"/>
      <c r="AA6" s="20"/>
    </row>
    <row r="7" spans="1:27" s="18" customFormat="1" ht="15" customHeight="1" thickBot="1" x14ac:dyDescent="0.2">
      <c r="A7" s="25" t="str">
        <f>J7</f>
        <v/>
      </c>
      <c r="B7" s="26" t="s">
        <v>57</v>
      </c>
      <c r="C7" s="67"/>
      <c r="D7" s="27" t="s">
        <v>5</v>
      </c>
      <c r="E7" s="25" t="str">
        <f>O7</f>
        <v/>
      </c>
      <c r="F7" s="17">
        <f t="shared" ref="F7:O7" si="0">IF(ISERROR(RANK(F8,$F$8:$O$8,1)),"",RANK(F8,$F$8:$O$8,1))</f>
        <v>2</v>
      </c>
      <c r="G7" s="17">
        <f t="shared" si="0"/>
        <v>3</v>
      </c>
      <c r="H7" s="17" t="str">
        <f t="shared" si="0"/>
        <v/>
      </c>
      <c r="I7" s="17">
        <f t="shared" si="0"/>
        <v>1</v>
      </c>
      <c r="J7" s="17" t="str">
        <f t="shared" si="0"/>
        <v/>
      </c>
      <c r="K7" s="17" t="str">
        <f t="shared" si="0"/>
        <v/>
      </c>
      <c r="L7" s="17" t="str">
        <f t="shared" si="0"/>
        <v/>
      </c>
      <c r="M7" s="17" t="str">
        <f t="shared" si="0"/>
        <v/>
      </c>
      <c r="N7" s="17" t="str">
        <f t="shared" si="0"/>
        <v/>
      </c>
      <c r="O7" s="17" t="str">
        <f t="shared" si="0"/>
        <v/>
      </c>
      <c r="P7" s="22" t="s">
        <v>10</v>
      </c>
      <c r="U7" s="20"/>
      <c r="V7" s="20"/>
      <c r="W7" s="20"/>
      <c r="X7" s="20"/>
      <c r="Y7" s="20"/>
      <c r="Z7" s="20"/>
      <c r="AA7" s="20"/>
    </row>
    <row r="8" spans="1:27" ht="18" customHeight="1" x14ac:dyDescent="0.3">
      <c r="A8" s="15"/>
      <c r="B8" s="16" t="s">
        <v>12</v>
      </c>
      <c r="C8" s="14"/>
      <c r="D8" s="14"/>
      <c r="E8" s="14"/>
      <c r="F8" s="17">
        <f t="shared" ref="F8:O8" si="1">IF(F9="","",IF(ISERROR(SUM(SMALL(F10:F29,$E$1))),"",SUM(SMALL(F10:F29,$E$1))))</f>
        <v>12</v>
      </c>
      <c r="G8" s="17">
        <f t="shared" si="1"/>
        <v>14</v>
      </c>
      <c r="H8" s="17" t="str">
        <f t="shared" si="1"/>
        <v/>
      </c>
      <c r="I8" s="17">
        <f t="shared" si="1"/>
        <v>8</v>
      </c>
      <c r="J8" s="17" t="str">
        <f t="shared" si="1"/>
        <v/>
      </c>
      <c r="K8" s="17" t="str">
        <f t="shared" si="1"/>
        <v/>
      </c>
      <c r="L8" s="17" t="str">
        <f t="shared" si="1"/>
        <v/>
      </c>
      <c r="M8" s="17" t="str">
        <f t="shared" si="1"/>
        <v/>
      </c>
      <c r="N8" s="17" t="str">
        <f t="shared" si="1"/>
        <v/>
      </c>
      <c r="O8" s="17" t="str">
        <f t="shared" si="1"/>
        <v/>
      </c>
      <c r="P8" s="22" t="s">
        <v>11</v>
      </c>
    </row>
    <row r="9" spans="1:27" ht="15" customHeight="1" x14ac:dyDescent="0.2">
      <c r="A9" s="28" t="s">
        <v>1</v>
      </c>
      <c r="B9" s="29" t="s">
        <v>2</v>
      </c>
      <c r="C9" s="29" t="s">
        <v>3</v>
      </c>
      <c r="D9" s="29" t="s">
        <v>4</v>
      </c>
      <c r="E9" s="29" t="s">
        <v>5</v>
      </c>
      <c r="F9" s="17" t="str">
        <f>IF(B3="","",B3)</f>
        <v>6EME1</v>
      </c>
      <c r="G9" s="17" t="str">
        <f>IF(B4="","",B4)</f>
        <v>6EME2</v>
      </c>
      <c r="H9" s="17" t="str">
        <f>IF(B5="","",B5)</f>
        <v>Classe</v>
      </c>
      <c r="I9" s="17" t="str">
        <f>IF(B6="","",B6)</f>
        <v>6EME4</v>
      </c>
      <c r="J9" s="17" t="str">
        <f>IF(B7="","",B7)</f>
        <v>6EME5</v>
      </c>
      <c r="K9" s="17" t="str">
        <f>IF(D3="","",D3)</f>
        <v>6EME6</v>
      </c>
      <c r="L9" s="17" t="str">
        <f>IF(D4="","",D4)</f>
        <v>Classe</v>
      </c>
      <c r="M9" s="17" t="str">
        <f>IF(D5="","",D5)</f>
        <v>Classe</v>
      </c>
      <c r="N9" s="17" t="str">
        <f>IF(D6="","",D6)</f>
        <v>Classe</v>
      </c>
      <c r="O9" s="17" t="str">
        <f>IF(D7="","",D7)</f>
        <v>Classe</v>
      </c>
      <c r="P9" s="24" t="s">
        <v>8</v>
      </c>
    </row>
    <row r="10" spans="1:27" ht="15.75" customHeight="1" x14ac:dyDescent="0.2">
      <c r="A10" s="28">
        <v>1</v>
      </c>
      <c r="B10" s="30">
        <v>15</v>
      </c>
      <c r="C10" s="31" t="s">
        <v>38</v>
      </c>
      <c r="D10" s="31" t="s">
        <v>39</v>
      </c>
      <c r="E10" s="31" t="s">
        <v>40</v>
      </c>
      <c r="F10" s="17" t="str">
        <f t="shared" ref="F10:L10" si="2">IF($E10=F$9,$A10,"")</f>
        <v/>
      </c>
      <c r="G10" s="17" t="str">
        <f t="shared" si="2"/>
        <v/>
      </c>
      <c r="H10" s="17" t="str">
        <f t="shared" si="2"/>
        <v/>
      </c>
      <c r="I10" s="17">
        <f t="shared" si="2"/>
        <v>1</v>
      </c>
      <c r="J10" s="17" t="str">
        <f t="shared" si="2"/>
        <v/>
      </c>
      <c r="K10" s="17" t="str">
        <f t="shared" si="2"/>
        <v/>
      </c>
      <c r="L10" s="17" t="str">
        <f t="shared" si="2"/>
        <v/>
      </c>
      <c r="M10" s="17" t="str">
        <f t="shared" ref="M10:O19" si="3">IF($E10=M$9,$A10,"")</f>
        <v/>
      </c>
      <c r="N10" s="17" t="str">
        <f t="shared" si="3"/>
        <v/>
      </c>
      <c r="O10" s="17" t="str">
        <f t="shared" si="3"/>
        <v/>
      </c>
      <c r="S10" s="22" t="s">
        <v>5</v>
      </c>
    </row>
    <row r="11" spans="1:27" ht="16" x14ac:dyDescent="0.2">
      <c r="A11" s="28">
        <v>2</v>
      </c>
      <c r="B11" s="30">
        <v>2</v>
      </c>
      <c r="C11" s="31" t="s">
        <v>42</v>
      </c>
      <c r="D11" s="31" t="s">
        <v>43</v>
      </c>
      <c r="E11" s="31" t="s">
        <v>57</v>
      </c>
      <c r="F11" s="17" t="str">
        <f t="shared" ref="F11:O29" si="4">IF($E11=F$9,$A11,"")</f>
        <v/>
      </c>
      <c r="G11" s="17" t="str">
        <f t="shared" si="4"/>
        <v/>
      </c>
      <c r="H11" s="17" t="str">
        <f t="shared" si="4"/>
        <v/>
      </c>
      <c r="I11" s="17" t="str">
        <f t="shared" si="4"/>
        <v/>
      </c>
      <c r="J11" s="17">
        <f t="shared" si="4"/>
        <v>2</v>
      </c>
      <c r="K11" s="17" t="str">
        <f t="shared" si="4"/>
        <v/>
      </c>
      <c r="L11" s="17" t="str">
        <f t="shared" si="4"/>
        <v/>
      </c>
      <c r="M11" s="17" t="str">
        <f t="shared" si="3"/>
        <v/>
      </c>
      <c r="N11" s="17" t="str">
        <f t="shared" si="3"/>
        <v/>
      </c>
      <c r="O11" s="17" t="str">
        <f t="shared" si="3"/>
        <v/>
      </c>
      <c r="S11" s="22" t="s">
        <v>60</v>
      </c>
      <c r="T11" s="22"/>
    </row>
    <row r="12" spans="1:27" ht="16" x14ac:dyDescent="0.2">
      <c r="A12" s="28">
        <v>3</v>
      </c>
      <c r="B12" s="30">
        <v>12</v>
      </c>
      <c r="C12" s="31" t="s">
        <v>45</v>
      </c>
      <c r="D12" s="31" t="s">
        <v>46</v>
      </c>
      <c r="E12" s="31" t="s">
        <v>40</v>
      </c>
      <c r="F12" s="17" t="str">
        <f t="shared" si="4"/>
        <v/>
      </c>
      <c r="G12" s="17" t="str">
        <f t="shared" si="4"/>
        <v/>
      </c>
      <c r="H12" s="17" t="str">
        <f t="shared" si="4"/>
        <v/>
      </c>
      <c r="I12" s="17">
        <f t="shared" si="4"/>
        <v>3</v>
      </c>
      <c r="J12" s="17" t="str">
        <f t="shared" si="4"/>
        <v/>
      </c>
      <c r="K12" s="17" t="str">
        <f t="shared" si="4"/>
        <v/>
      </c>
      <c r="L12" s="17" t="str">
        <f t="shared" si="4"/>
        <v/>
      </c>
      <c r="M12" s="17" t="str">
        <f t="shared" si="3"/>
        <v/>
      </c>
      <c r="N12" s="17" t="str">
        <f t="shared" si="3"/>
        <v/>
      </c>
      <c r="O12" s="17" t="str">
        <f t="shared" si="3"/>
        <v/>
      </c>
      <c r="S12" s="22" t="s">
        <v>59</v>
      </c>
    </row>
    <row r="13" spans="1:27" ht="16" x14ac:dyDescent="0.2">
      <c r="A13" s="28">
        <v>4</v>
      </c>
      <c r="B13" s="30">
        <v>4</v>
      </c>
      <c r="C13" s="31" t="s">
        <v>47</v>
      </c>
      <c r="D13" s="31" t="s">
        <v>48</v>
      </c>
      <c r="E13" s="31" t="s">
        <v>44</v>
      </c>
      <c r="F13" s="17" t="str">
        <f t="shared" si="4"/>
        <v/>
      </c>
      <c r="G13" s="17" t="str">
        <f t="shared" si="4"/>
        <v/>
      </c>
      <c r="H13" s="17" t="str">
        <f t="shared" si="4"/>
        <v/>
      </c>
      <c r="I13" s="17" t="str">
        <f t="shared" si="4"/>
        <v/>
      </c>
      <c r="J13" s="17" t="str">
        <f t="shared" si="4"/>
        <v/>
      </c>
      <c r="K13" s="17" t="str">
        <f t="shared" si="4"/>
        <v/>
      </c>
      <c r="L13" s="17" t="str">
        <f t="shared" si="4"/>
        <v/>
      </c>
      <c r="M13" s="17" t="str">
        <f t="shared" si="3"/>
        <v/>
      </c>
      <c r="N13" s="17" t="str">
        <f t="shared" si="3"/>
        <v/>
      </c>
      <c r="O13" s="17" t="str">
        <f t="shared" si="3"/>
        <v/>
      </c>
      <c r="S13" s="22" t="s">
        <v>58</v>
      </c>
    </row>
    <row r="14" spans="1:27" ht="16" x14ac:dyDescent="0.2">
      <c r="A14" s="28">
        <v>5</v>
      </c>
      <c r="B14" s="30">
        <v>5</v>
      </c>
      <c r="C14" s="31" t="s">
        <v>49</v>
      </c>
      <c r="D14" s="31" t="s">
        <v>50</v>
      </c>
      <c r="E14" s="31" t="s">
        <v>58</v>
      </c>
      <c r="F14" s="17" t="str">
        <f t="shared" si="4"/>
        <v/>
      </c>
      <c r="G14" s="17" t="str">
        <f t="shared" si="4"/>
        <v/>
      </c>
      <c r="H14" s="17" t="str">
        <f t="shared" si="4"/>
        <v/>
      </c>
      <c r="I14" s="17" t="str">
        <f t="shared" si="4"/>
        <v/>
      </c>
      <c r="J14" s="17" t="str">
        <f t="shared" si="4"/>
        <v/>
      </c>
      <c r="K14" s="17" t="str">
        <f t="shared" si="4"/>
        <v/>
      </c>
      <c r="L14" s="17" t="str">
        <f t="shared" si="4"/>
        <v/>
      </c>
      <c r="M14" s="17" t="str">
        <f t="shared" si="3"/>
        <v/>
      </c>
      <c r="N14" s="17" t="str">
        <f t="shared" si="3"/>
        <v/>
      </c>
      <c r="O14" s="17" t="str">
        <f t="shared" si="3"/>
        <v/>
      </c>
      <c r="S14" s="22" t="s">
        <v>40</v>
      </c>
    </row>
    <row r="15" spans="1:27" ht="16" x14ac:dyDescent="0.2">
      <c r="A15" s="28">
        <v>6</v>
      </c>
      <c r="B15" s="30">
        <v>14</v>
      </c>
      <c r="C15" s="31" t="s">
        <v>51</v>
      </c>
      <c r="D15" s="31" t="s">
        <v>52</v>
      </c>
      <c r="E15" s="31" t="s">
        <v>59</v>
      </c>
      <c r="F15" s="17" t="str">
        <f t="shared" si="4"/>
        <v/>
      </c>
      <c r="G15" s="17">
        <f t="shared" si="4"/>
        <v>6</v>
      </c>
      <c r="H15" s="17" t="str">
        <f t="shared" si="4"/>
        <v/>
      </c>
      <c r="I15" s="17" t="str">
        <f t="shared" si="4"/>
        <v/>
      </c>
      <c r="J15" s="17" t="str">
        <f t="shared" si="4"/>
        <v/>
      </c>
      <c r="K15" s="17" t="str">
        <f t="shared" si="4"/>
        <v/>
      </c>
      <c r="L15" s="17" t="str">
        <f t="shared" si="4"/>
        <v/>
      </c>
      <c r="M15" s="17" t="str">
        <f t="shared" si="3"/>
        <v/>
      </c>
      <c r="N15" s="17" t="str">
        <f t="shared" si="3"/>
        <v/>
      </c>
      <c r="O15" s="17" t="str">
        <f t="shared" si="3"/>
        <v/>
      </c>
      <c r="S15" s="22" t="s">
        <v>57</v>
      </c>
    </row>
    <row r="16" spans="1:27" ht="16" x14ac:dyDescent="0.2">
      <c r="A16" s="28">
        <v>7</v>
      </c>
      <c r="B16" s="30">
        <v>7</v>
      </c>
      <c r="C16" s="31" t="s">
        <v>53</v>
      </c>
      <c r="D16" s="31" t="s">
        <v>54</v>
      </c>
      <c r="E16" s="31" t="s">
        <v>59</v>
      </c>
      <c r="F16" s="17" t="str">
        <f t="shared" si="4"/>
        <v/>
      </c>
      <c r="G16" s="17">
        <f t="shared" si="4"/>
        <v>7</v>
      </c>
      <c r="H16" s="17" t="str">
        <f t="shared" si="4"/>
        <v/>
      </c>
      <c r="I16" s="17" t="str">
        <f t="shared" si="4"/>
        <v/>
      </c>
      <c r="J16" s="17" t="str">
        <f t="shared" si="4"/>
        <v/>
      </c>
      <c r="K16" s="17" t="str">
        <f t="shared" si="4"/>
        <v/>
      </c>
      <c r="L16" s="17" t="str">
        <f t="shared" si="4"/>
        <v/>
      </c>
      <c r="M16" s="17" t="str">
        <f t="shared" si="3"/>
        <v/>
      </c>
      <c r="N16" s="17" t="str">
        <f t="shared" si="3"/>
        <v/>
      </c>
      <c r="O16" s="17" t="str">
        <f t="shared" si="3"/>
        <v/>
      </c>
      <c r="S16" s="22" t="s">
        <v>41</v>
      </c>
    </row>
    <row r="17" spans="1:19" ht="16" x14ac:dyDescent="0.2">
      <c r="A17" s="28">
        <v>8</v>
      </c>
      <c r="B17" s="30">
        <v>8</v>
      </c>
      <c r="C17" s="31" t="s">
        <v>55</v>
      </c>
      <c r="D17" s="31" t="s">
        <v>56</v>
      </c>
      <c r="E17" s="31" t="s">
        <v>40</v>
      </c>
      <c r="F17" s="17" t="str">
        <f t="shared" si="4"/>
        <v/>
      </c>
      <c r="G17" s="17" t="str">
        <f t="shared" si="4"/>
        <v/>
      </c>
      <c r="H17" s="17" t="str">
        <f t="shared" si="4"/>
        <v/>
      </c>
      <c r="I17" s="17">
        <f t="shared" si="4"/>
        <v>8</v>
      </c>
      <c r="J17" s="17" t="str">
        <f t="shared" si="4"/>
        <v/>
      </c>
      <c r="K17" s="17" t="str">
        <f t="shared" si="4"/>
        <v/>
      </c>
      <c r="L17" s="17" t="str">
        <f t="shared" si="4"/>
        <v/>
      </c>
      <c r="M17" s="17" t="str">
        <f t="shared" si="3"/>
        <v/>
      </c>
      <c r="N17" s="17" t="str">
        <f t="shared" si="3"/>
        <v/>
      </c>
      <c r="O17" s="17" t="str">
        <f t="shared" si="3"/>
        <v/>
      </c>
      <c r="S17" s="22" t="s">
        <v>44</v>
      </c>
    </row>
    <row r="18" spans="1:19" ht="16" x14ac:dyDescent="0.2">
      <c r="A18" s="28">
        <v>9</v>
      </c>
      <c r="B18" s="30">
        <v>9</v>
      </c>
      <c r="C18" s="31" t="s">
        <v>38</v>
      </c>
      <c r="D18" s="31" t="s">
        <v>39</v>
      </c>
      <c r="E18" s="31" t="s">
        <v>41</v>
      </c>
      <c r="F18" s="17" t="str">
        <f t="shared" si="4"/>
        <v/>
      </c>
      <c r="G18" s="17" t="str">
        <f t="shared" si="4"/>
        <v/>
      </c>
      <c r="H18" s="17" t="str">
        <f t="shared" si="4"/>
        <v/>
      </c>
      <c r="I18" s="17" t="str">
        <f t="shared" si="4"/>
        <v/>
      </c>
      <c r="J18" s="17" t="str">
        <f t="shared" si="4"/>
        <v/>
      </c>
      <c r="K18" s="17">
        <f t="shared" si="4"/>
        <v>9</v>
      </c>
      <c r="L18" s="17" t="str">
        <f t="shared" si="4"/>
        <v/>
      </c>
      <c r="M18" s="17" t="str">
        <f t="shared" si="3"/>
        <v/>
      </c>
      <c r="N18" s="17" t="str">
        <f t="shared" si="3"/>
        <v/>
      </c>
      <c r="O18" s="17" t="str">
        <f t="shared" si="3"/>
        <v/>
      </c>
    </row>
    <row r="19" spans="1:19" ht="16" x14ac:dyDescent="0.2">
      <c r="A19" s="28">
        <v>10</v>
      </c>
      <c r="B19" s="30">
        <v>10</v>
      </c>
      <c r="C19" s="31" t="s">
        <v>24</v>
      </c>
      <c r="D19" s="31" t="s">
        <v>25</v>
      </c>
      <c r="E19" s="31" t="s">
        <v>60</v>
      </c>
      <c r="F19" s="17">
        <f t="shared" si="4"/>
        <v>10</v>
      </c>
      <c r="G19" s="17" t="str">
        <f t="shared" si="4"/>
        <v/>
      </c>
      <c r="H19" s="17" t="str">
        <f t="shared" si="4"/>
        <v/>
      </c>
      <c r="I19" s="17" t="str">
        <f t="shared" si="4"/>
        <v/>
      </c>
      <c r="J19" s="17" t="str">
        <f t="shared" si="4"/>
        <v/>
      </c>
      <c r="K19" s="17" t="str">
        <f t="shared" si="4"/>
        <v/>
      </c>
      <c r="L19" s="17" t="str">
        <f t="shared" si="4"/>
        <v/>
      </c>
      <c r="M19" s="17" t="str">
        <f t="shared" si="3"/>
        <v/>
      </c>
      <c r="N19" s="17" t="str">
        <f t="shared" si="3"/>
        <v/>
      </c>
      <c r="O19" s="17" t="str">
        <f t="shared" si="3"/>
        <v/>
      </c>
    </row>
    <row r="20" spans="1:19" ht="16" x14ac:dyDescent="0.2">
      <c r="A20" s="28">
        <v>11</v>
      </c>
      <c r="B20" s="30">
        <v>11</v>
      </c>
      <c r="C20" s="31" t="s">
        <v>26</v>
      </c>
      <c r="D20" s="31" t="s">
        <v>27</v>
      </c>
      <c r="E20" s="31" t="s">
        <v>60</v>
      </c>
      <c r="F20" s="17">
        <f t="shared" si="4"/>
        <v>11</v>
      </c>
      <c r="G20" s="17" t="str">
        <f t="shared" si="4"/>
        <v/>
      </c>
      <c r="H20" s="17" t="str">
        <f t="shared" si="4"/>
        <v/>
      </c>
      <c r="I20" s="17" t="str">
        <f t="shared" si="4"/>
        <v/>
      </c>
      <c r="J20" s="17" t="str">
        <f t="shared" si="4"/>
        <v/>
      </c>
      <c r="K20" s="17" t="str">
        <f t="shared" si="4"/>
        <v/>
      </c>
      <c r="L20" s="17" t="str">
        <f t="shared" si="4"/>
        <v/>
      </c>
      <c r="M20" s="17" t="str">
        <f t="shared" si="4"/>
        <v/>
      </c>
      <c r="N20" s="17" t="str">
        <f t="shared" si="4"/>
        <v/>
      </c>
      <c r="O20" s="17" t="str">
        <f t="shared" si="4"/>
        <v/>
      </c>
    </row>
    <row r="21" spans="1:19" ht="16" x14ac:dyDescent="0.2">
      <c r="A21" s="28">
        <v>12</v>
      </c>
      <c r="B21" s="30">
        <v>21</v>
      </c>
      <c r="C21" s="31" t="s">
        <v>28</v>
      </c>
      <c r="D21" s="31" t="s">
        <v>29</v>
      </c>
      <c r="E21" s="31" t="s">
        <v>60</v>
      </c>
      <c r="F21" s="17">
        <f t="shared" si="4"/>
        <v>12</v>
      </c>
      <c r="G21" s="17" t="str">
        <f t="shared" si="4"/>
        <v/>
      </c>
      <c r="H21" s="17" t="str">
        <f t="shared" si="4"/>
        <v/>
      </c>
      <c r="I21" s="17" t="str">
        <f t="shared" si="4"/>
        <v/>
      </c>
      <c r="J21" s="17" t="str">
        <f t="shared" si="4"/>
        <v/>
      </c>
      <c r="K21" s="17" t="str">
        <f t="shared" si="4"/>
        <v/>
      </c>
      <c r="L21" s="17" t="str">
        <f t="shared" si="4"/>
        <v/>
      </c>
      <c r="M21" s="17" t="str">
        <f t="shared" si="4"/>
        <v/>
      </c>
      <c r="N21" s="17" t="str">
        <f t="shared" si="4"/>
        <v/>
      </c>
      <c r="O21" s="17" t="str">
        <f t="shared" si="4"/>
        <v/>
      </c>
    </row>
    <row r="22" spans="1:19" ht="16" x14ac:dyDescent="0.2">
      <c r="A22" s="28">
        <v>13</v>
      </c>
      <c r="B22" s="30">
        <v>16</v>
      </c>
      <c r="C22" s="31" t="s">
        <v>30</v>
      </c>
      <c r="D22" s="31" t="s">
        <v>31</v>
      </c>
      <c r="E22" s="31" t="s">
        <v>40</v>
      </c>
      <c r="F22" s="17" t="str">
        <f t="shared" si="4"/>
        <v/>
      </c>
      <c r="G22" s="17" t="str">
        <f t="shared" si="4"/>
        <v/>
      </c>
      <c r="H22" s="17" t="str">
        <f t="shared" si="4"/>
        <v/>
      </c>
      <c r="I22" s="17">
        <f t="shared" si="4"/>
        <v>13</v>
      </c>
      <c r="J22" s="17" t="str">
        <f t="shared" si="4"/>
        <v/>
      </c>
      <c r="K22" s="17" t="str">
        <f t="shared" si="4"/>
        <v/>
      </c>
      <c r="L22" s="17" t="str">
        <f t="shared" si="4"/>
        <v/>
      </c>
      <c r="M22" s="17" t="str">
        <f t="shared" si="4"/>
        <v/>
      </c>
      <c r="N22" s="17" t="str">
        <f t="shared" si="4"/>
        <v/>
      </c>
      <c r="O22" s="17" t="str">
        <f t="shared" si="4"/>
        <v/>
      </c>
    </row>
    <row r="23" spans="1:19" ht="16" x14ac:dyDescent="0.2">
      <c r="A23" s="28">
        <v>14</v>
      </c>
      <c r="B23" s="30">
        <v>17</v>
      </c>
      <c r="C23" s="31" t="s">
        <v>32</v>
      </c>
      <c r="D23" s="31" t="s">
        <v>33</v>
      </c>
      <c r="E23" s="31" t="s">
        <v>59</v>
      </c>
      <c r="F23" s="17" t="str">
        <f t="shared" si="4"/>
        <v/>
      </c>
      <c r="G23" s="17">
        <f t="shared" si="4"/>
        <v>14</v>
      </c>
      <c r="H23" s="17" t="str">
        <f t="shared" si="4"/>
        <v/>
      </c>
      <c r="I23" s="17" t="str">
        <f t="shared" si="4"/>
        <v/>
      </c>
      <c r="J23" s="17" t="str">
        <f t="shared" si="4"/>
        <v/>
      </c>
      <c r="K23" s="17" t="str">
        <f t="shared" si="4"/>
        <v/>
      </c>
      <c r="L23" s="17" t="str">
        <f t="shared" si="4"/>
        <v/>
      </c>
      <c r="M23" s="17" t="str">
        <f t="shared" si="4"/>
        <v/>
      </c>
      <c r="N23" s="17" t="str">
        <f t="shared" si="4"/>
        <v/>
      </c>
      <c r="O23" s="17" t="str">
        <f t="shared" si="4"/>
        <v/>
      </c>
    </row>
    <row r="24" spans="1:19" ht="16" x14ac:dyDescent="0.2">
      <c r="A24" s="28">
        <v>15</v>
      </c>
      <c r="B24" s="30">
        <v>18</v>
      </c>
      <c r="C24" s="31" t="s">
        <v>34</v>
      </c>
      <c r="D24" s="31" t="s">
        <v>35</v>
      </c>
      <c r="E24" s="31" t="s">
        <v>59</v>
      </c>
      <c r="F24" s="17" t="str">
        <f t="shared" si="4"/>
        <v/>
      </c>
      <c r="G24" s="17">
        <f t="shared" si="4"/>
        <v>15</v>
      </c>
      <c r="H24" s="17" t="str">
        <f t="shared" si="4"/>
        <v/>
      </c>
      <c r="I24" s="17" t="str">
        <f t="shared" si="4"/>
        <v/>
      </c>
      <c r="J24" s="17" t="str">
        <f t="shared" si="4"/>
        <v/>
      </c>
      <c r="K24" s="17" t="str">
        <f t="shared" si="4"/>
        <v/>
      </c>
      <c r="L24" s="17" t="str">
        <f t="shared" si="4"/>
        <v/>
      </c>
      <c r="M24" s="17" t="str">
        <f t="shared" si="4"/>
        <v/>
      </c>
      <c r="N24" s="17" t="str">
        <f t="shared" si="4"/>
        <v/>
      </c>
      <c r="O24" s="17" t="str">
        <f t="shared" si="4"/>
        <v/>
      </c>
    </row>
    <row r="25" spans="1:19" ht="16" x14ac:dyDescent="0.2">
      <c r="A25" s="28">
        <v>16</v>
      </c>
      <c r="B25" s="30">
        <v>19</v>
      </c>
      <c r="C25" s="31" t="s">
        <v>36</v>
      </c>
      <c r="D25" s="31" t="s">
        <v>37</v>
      </c>
      <c r="E25" s="31" t="s">
        <v>59</v>
      </c>
      <c r="F25" s="17" t="str">
        <f t="shared" si="4"/>
        <v/>
      </c>
      <c r="G25" s="17">
        <f t="shared" si="4"/>
        <v>16</v>
      </c>
      <c r="H25" s="17" t="str">
        <f t="shared" si="4"/>
        <v/>
      </c>
      <c r="I25" s="17" t="str">
        <f t="shared" si="4"/>
        <v/>
      </c>
      <c r="J25" s="17" t="str">
        <f t="shared" si="4"/>
        <v/>
      </c>
      <c r="K25" s="17" t="str">
        <f t="shared" si="4"/>
        <v/>
      </c>
      <c r="L25" s="17" t="str">
        <f t="shared" si="4"/>
        <v/>
      </c>
      <c r="M25" s="17" t="str">
        <f t="shared" si="4"/>
        <v/>
      </c>
      <c r="N25" s="17" t="str">
        <f t="shared" si="4"/>
        <v/>
      </c>
      <c r="O25" s="17" t="str">
        <f t="shared" si="4"/>
        <v/>
      </c>
    </row>
    <row r="26" spans="1:19" ht="16" x14ac:dyDescent="0.2">
      <c r="A26" s="28">
        <v>17</v>
      </c>
      <c r="B26" s="30">
        <v>20</v>
      </c>
      <c r="C26" s="31">
        <v>0</v>
      </c>
      <c r="D26" s="31">
        <v>0</v>
      </c>
      <c r="E26" s="31">
        <v>0</v>
      </c>
      <c r="F26" s="17" t="str">
        <f t="shared" si="4"/>
        <v/>
      </c>
      <c r="G26" s="17" t="str">
        <f t="shared" si="4"/>
        <v/>
      </c>
      <c r="H26" s="17" t="str">
        <f t="shared" si="4"/>
        <v/>
      </c>
      <c r="I26" s="17" t="str">
        <f t="shared" si="4"/>
        <v/>
      </c>
      <c r="J26" s="17" t="str">
        <f t="shared" si="4"/>
        <v/>
      </c>
      <c r="K26" s="17" t="str">
        <f t="shared" si="4"/>
        <v/>
      </c>
      <c r="L26" s="17" t="str">
        <f t="shared" si="4"/>
        <v/>
      </c>
      <c r="M26" s="17" t="str">
        <f t="shared" si="4"/>
        <v/>
      </c>
      <c r="N26" s="17" t="str">
        <f t="shared" si="4"/>
        <v/>
      </c>
      <c r="O26" s="17" t="str">
        <f t="shared" si="4"/>
        <v/>
      </c>
    </row>
    <row r="27" spans="1:19" ht="17" thickBot="1" x14ac:dyDescent="0.25">
      <c r="A27" s="28"/>
      <c r="B27" s="30"/>
      <c r="C27" s="31"/>
      <c r="D27" s="31"/>
      <c r="E27" s="31"/>
      <c r="F27" s="17" t="str">
        <f t="shared" si="4"/>
        <v/>
      </c>
      <c r="G27" s="17" t="str">
        <f t="shared" si="4"/>
        <v/>
      </c>
      <c r="H27" s="17" t="str">
        <f t="shared" si="4"/>
        <v/>
      </c>
      <c r="I27" s="17" t="str">
        <f t="shared" si="4"/>
        <v/>
      </c>
      <c r="J27" s="17" t="str">
        <f t="shared" si="4"/>
        <v/>
      </c>
      <c r="K27" s="17" t="str">
        <f t="shared" si="4"/>
        <v/>
      </c>
      <c r="L27" s="17" t="str">
        <f t="shared" si="4"/>
        <v/>
      </c>
      <c r="M27" s="17" t="str">
        <f t="shared" si="4"/>
        <v/>
      </c>
      <c r="N27" s="17" t="str">
        <f t="shared" si="4"/>
        <v/>
      </c>
      <c r="O27" s="17" t="str">
        <f t="shared" si="4"/>
        <v/>
      </c>
    </row>
    <row r="28" spans="1:19" ht="16" x14ac:dyDescent="0.2">
      <c r="A28" s="28"/>
      <c r="B28" s="30"/>
      <c r="C28" s="62" t="s">
        <v>22</v>
      </c>
      <c r="D28" s="31"/>
      <c r="E28" s="31"/>
      <c r="F28" s="17" t="str">
        <f t="shared" si="4"/>
        <v/>
      </c>
      <c r="G28" s="17" t="str">
        <f t="shared" si="4"/>
        <v/>
      </c>
      <c r="H28" s="17" t="str">
        <f t="shared" si="4"/>
        <v/>
      </c>
      <c r="I28" s="17" t="str">
        <f t="shared" si="4"/>
        <v/>
      </c>
      <c r="J28" s="17" t="str">
        <f t="shared" si="4"/>
        <v/>
      </c>
      <c r="K28" s="17" t="str">
        <f t="shared" si="4"/>
        <v/>
      </c>
      <c r="L28" s="17" t="str">
        <f t="shared" si="4"/>
        <v/>
      </c>
      <c r="M28" s="17" t="str">
        <f t="shared" si="4"/>
        <v/>
      </c>
      <c r="N28" s="17" t="str">
        <f t="shared" si="4"/>
        <v/>
      </c>
      <c r="O28" s="17" t="str">
        <f t="shared" si="4"/>
        <v/>
      </c>
    </row>
    <row r="29" spans="1:19" ht="17" thickBot="1" x14ac:dyDescent="0.25">
      <c r="A29" s="28"/>
      <c r="B29" s="30"/>
      <c r="C29" s="63"/>
      <c r="D29" s="31"/>
      <c r="E29" s="31"/>
      <c r="F29" s="17" t="str">
        <f t="shared" si="4"/>
        <v/>
      </c>
      <c r="G29" s="17" t="str">
        <f t="shared" si="4"/>
        <v/>
      </c>
      <c r="H29" s="17" t="str">
        <f t="shared" si="4"/>
        <v/>
      </c>
      <c r="I29" s="17" t="str">
        <f t="shared" si="4"/>
        <v/>
      </c>
      <c r="J29" s="17" t="str">
        <f t="shared" si="4"/>
        <v/>
      </c>
      <c r="K29" s="17" t="str">
        <f t="shared" si="4"/>
        <v/>
      </c>
      <c r="L29" s="17" t="str">
        <f t="shared" si="4"/>
        <v/>
      </c>
      <c r="M29" s="17" t="str">
        <f t="shared" si="4"/>
        <v/>
      </c>
      <c r="N29" s="17" t="str">
        <f t="shared" si="4"/>
        <v/>
      </c>
      <c r="O29" s="17" t="str">
        <f t="shared" si="4"/>
        <v/>
      </c>
    </row>
    <row r="30" spans="1:19" x14ac:dyDescent="0.2">
      <c r="A30" s="29"/>
      <c r="B30" s="32"/>
      <c r="C30" s="32"/>
      <c r="D30" s="32"/>
      <c r="E30" s="32"/>
    </row>
    <row r="31" spans="1:19" ht="13" x14ac:dyDescent="0.15">
      <c r="A31" s="49" t="s">
        <v>61</v>
      </c>
      <c r="B31" s="46"/>
      <c r="C31" s="46"/>
      <c r="D31" s="46"/>
      <c r="E31" s="46"/>
    </row>
    <row r="32" spans="1:19" ht="13" x14ac:dyDescent="0.15">
      <c r="A32" s="50" t="s">
        <v>62</v>
      </c>
      <c r="B32" s="46"/>
      <c r="C32" s="46"/>
      <c r="D32" s="46"/>
      <c r="E32" s="46"/>
    </row>
    <row r="33" ht="14.5" customHeight="1" x14ac:dyDescent="0.2"/>
    <row r="34" ht="14.5" customHeight="1" x14ac:dyDescent="0.2"/>
    <row r="35" ht="14.5" customHeight="1" x14ac:dyDescent="0.2"/>
    <row r="36" ht="14.5" customHeight="1" x14ac:dyDescent="0.2"/>
    <row r="37" ht="14.5" customHeight="1" x14ac:dyDescent="0.2"/>
    <row r="38" ht="14.5" customHeight="1" x14ac:dyDescent="0.2"/>
    <row r="39" ht="14.5" customHeight="1" x14ac:dyDescent="0.2"/>
    <row r="40" ht="14.5" customHeight="1" x14ac:dyDescent="0.2"/>
    <row r="41" ht="14.5" customHeight="1" x14ac:dyDescent="0.2"/>
    <row r="42" ht="14.5" customHeight="1" x14ac:dyDescent="0.2"/>
    <row r="43" ht="14.5" customHeight="1" x14ac:dyDescent="0.2"/>
  </sheetData>
  <sheetProtection algorithmName="SHA-512" hashValue="DwNH9G2NwY1GdyC6ppx9JA+xAQ2ut411PAVlc9EHJct5LxRn1phBz0jmd5guC75XXO3cnyncrUaGxsmDELyUXA==" saltValue="rs+Bs6XDyYj4ScEvZHJGvg==" spinCount="100000" sheet="1" objects="1" scenarios="1" selectLockedCells="1"/>
  <sortState xmlns:xlrd2="http://schemas.microsoft.com/office/spreadsheetml/2017/richdata2" ref="C11:E26">
    <sortCondition ref="C10"/>
  </sortState>
  <mergeCells count="3">
    <mergeCell ref="C28:C29"/>
    <mergeCell ref="A1:C1"/>
    <mergeCell ref="C3:C7"/>
  </mergeCells>
  <conditionalFormatting sqref="E3:E7 A3:A7">
    <cfRule type="cellIs" dxfId="5" priority="8" operator="equal">
      <formula>3</formula>
    </cfRule>
    <cfRule type="cellIs" dxfId="4" priority="9" operator="equal">
      <formula>2</formula>
    </cfRule>
    <cfRule type="cellIs" dxfId="3" priority="10" operator="equal">
      <formula>1</formula>
    </cfRule>
  </conditionalFormatting>
  <dataValidations count="2">
    <dataValidation type="list" allowBlank="1" showInputMessage="1" showErrorMessage="1" sqref="E1" xr:uid="{00000000-0002-0000-0500-000000000000}">
      <formula1>$F$1:$M$1</formula1>
    </dataValidation>
    <dataValidation type="list" allowBlank="1" showInputMessage="1" showErrorMessage="1" sqref="D3:D7 B3:B7" xr:uid="{00000000-0002-0000-0500-000001000000}">
      <formula1>$S$10:$S$17</formula1>
    </dataValidation>
  </dataValidations>
  <hyperlinks>
    <hyperlink ref="A32" r:id="rId1" xr:uid="{00000000-0004-0000-0500-000000000000}"/>
  </hyperlinks>
  <pageMargins left="0.7" right="0.7" top="0.75" bottom="0.75" header="0.3" footer="0.3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showGridLines="0" showRowColHeaders="0" workbookViewId="0">
      <selection activeCell="K33" sqref="K33"/>
    </sheetView>
  </sheetViews>
  <sheetFormatPr baseColWidth="10" defaultRowHeight="13" x14ac:dyDescent="0.15"/>
  <cols>
    <col min="1" max="16384" width="10.83203125" style="51"/>
  </cols>
  <sheetData/>
  <sheetProtection sheet="1" objects="1" scenarios="1" selectLockedCells="1"/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263"/>
  <sheetViews>
    <sheetView showRowColHeaders="0" zoomScale="110" zoomScaleNormal="110" zoomScalePageLayoutView="110" workbookViewId="0">
      <pane xSplit="5" ySplit="9" topLeftCell="F10" activePane="bottomRight" state="frozen"/>
      <selection pane="topRight" activeCell="F1" sqref="F1"/>
      <selection pane="bottomLeft" activeCell="A10" sqref="A10"/>
      <selection pane="bottomRight" activeCell="B10" sqref="B10"/>
    </sheetView>
  </sheetViews>
  <sheetFormatPr baseColWidth="10" defaultColWidth="0" defaultRowHeight="15" x14ac:dyDescent="0.2"/>
  <cols>
    <col min="1" max="1" width="7.83203125" style="38" customWidth="1"/>
    <col min="2" max="2" width="11.5" style="33" customWidth="1"/>
    <col min="3" max="3" width="27.83203125" style="33" customWidth="1"/>
    <col min="4" max="4" width="26.5" style="33" customWidth="1"/>
    <col min="5" max="5" width="7.83203125" style="33" customWidth="1"/>
    <col min="6" max="15" width="10.83203125" style="18" hidden="1" customWidth="1"/>
    <col min="16" max="16" width="11.5" style="20" hidden="1" customWidth="1"/>
    <col min="17" max="18" width="9" style="20" hidden="1" customWidth="1"/>
    <col min="19" max="242" width="9" style="20" customWidth="1"/>
    <col min="243" max="256" width="0" style="20" hidden="1" customWidth="1"/>
    <col min="257" max="16384" width="9" style="20" hidden="1"/>
  </cols>
  <sheetData>
    <row r="1" spans="1:16" s="19" customFormat="1" ht="8.5" customHeight="1" x14ac:dyDescent="0.2">
      <c r="A1" s="55" t="s">
        <v>0</v>
      </c>
      <c r="B1" s="55"/>
      <c r="C1" s="55"/>
      <c r="D1" s="56" t="s">
        <v>63</v>
      </c>
      <c r="E1" s="57">
        <v>5</v>
      </c>
      <c r="F1" s="17">
        <v>3</v>
      </c>
      <c r="G1" s="18">
        <v>4</v>
      </c>
      <c r="H1" s="18">
        <v>5</v>
      </c>
      <c r="I1" s="18">
        <v>6</v>
      </c>
      <c r="J1" s="18">
        <v>7</v>
      </c>
      <c r="K1" s="18">
        <v>8</v>
      </c>
      <c r="L1" s="18">
        <v>9</v>
      </c>
      <c r="M1" s="18">
        <v>10</v>
      </c>
      <c r="O1" s="17"/>
    </row>
    <row r="2" spans="1:16" ht="12.75" customHeight="1" thickBot="1" x14ac:dyDescent="0.2">
      <c r="A2" s="55"/>
      <c r="B2" s="55"/>
      <c r="C2" s="55"/>
      <c r="D2" s="56"/>
      <c r="E2" s="57"/>
      <c r="F2" s="17" t="s">
        <v>14</v>
      </c>
      <c r="G2" s="17" t="s">
        <v>15</v>
      </c>
      <c r="H2" s="17" t="s">
        <v>13</v>
      </c>
      <c r="I2" s="17" t="s">
        <v>16</v>
      </c>
      <c r="J2" s="17" t="s">
        <v>17</v>
      </c>
      <c r="K2" s="17" t="s">
        <v>18</v>
      </c>
      <c r="L2" s="17" t="s">
        <v>19</v>
      </c>
      <c r="M2" s="17" t="s">
        <v>20</v>
      </c>
    </row>
    <row r="3" spans="1:16" s="18" customFormat="1" ht="15" customHeight="1" x14ac:dyDescent="0.15">
      <c r="A3" s="34" t="str">
        <f>F7</f>
        <v/>
      </c>
      <c r="B3" s="35" t="s">
        <v>23</v>
      </c>
      <c r="C3" s="58" t="str">
        <f ca="1">MID(CELL("nomfichier",C3),FIND("]",CELL("nomfichier",C3))+1,20)</f>
        <v>Modèle course</v>
      </c>
      <c r="D3" s="36" t="s">
        <v>23</v>
      </c>
      <c r="E3" s="34" t="str">
        <f>K7</f>
        <v/>
      </c>
      <c r="N3" s="17"/>
    </row>
    <row r="4" spans="1:16" s="18" customFormat="1" ht="15" customHeight="1" x14ac:dyDescent="0.15">
      <c r="A4" s="34" t="str">
        <f>G7</f>
        <v/>
      </c>
      <c r="B4" s="35" t="s">
        <v>23</v>
      </c>
      <c r="C4" s="59"/>
      <c r="D4" s="36" t="s">
        <v>23</v>
      </c>
      <c r="E4" s="34" t="str">
        <f>L7</f>
        <v/>
      </c>
      <c r="F4" s="21" t="str">
        <f>HLOOKUP(3,$F$1:$M$2,2)</f>
        <v>{1;2;3}</v>
      </c>
      <c r="G4" s="21" t="str">
        <f>HLOOKUP(4,$F$1:$M$2,2)</f>
        <v>{1;2;3;4}</v>
      </c>
      <c r="H4" s="21" t="str">
        <f>HLOOKUP(5,$F$1:$M$2,2)</f>
        <v>{1;2;3;4;5}</v>
      </c>
      <c r="I4" s="21" t="str">
        <f>HLOOKUP(6,$F$1:$M$2,2)</f>
        <v>{1;2;3;4;5;6}</v>
      </c>
      <c r="J4" s="21" t="str">
        <f>HLOOKUP(7,$F$1:$M$2,2)</f>
        <v>{1;2;3;4;5;6;7}</v>
      </c>
      <c r="K4" s="21" t="str">
        <f>HLOOKUP(8,$F$1:$M$2,2)</f>
        <v>{1;2;3;4;5;6;7;8}</v>
      </c>
      <c r="L4" s="21" t="str">
        <f>HLOOKUP(9,$F$1:$M$2,2)</f>
        <v>{1;2;3;4;5;6;7;8;9}</v>
      </c>
      <c r="M4" s="21" t="str">
        <f>HLOOKUP(10,$F$1:$M$2,2)</f>
        <v>{1;2;3;4;5;6;7;8;9;10}</v>
      </c>
    </row>
    <row r="5" spans="1:16" s="18" customFormat="1" ht="15" customHeight="1" x14ac:dyDescent="0.15">
      <c r="A5" s="34" t="str">
        <f>H7</f>
        <v/>
      </c>
      <c r="B5" s="35" t="s">
        <v>23</v>
      </c>
      <c r="C5" s="59"/>
      <c r="D5" s="36" t="s">
        <v>23</v>
      </c>
      <c r="E5" s="34" t="str">
        <f>M7</f>
        <v/>
      </c>
      <c r="F5" s="21"/>
    </row>
    <row r="6" spans="1:16" s="18" customFormat="1" ht="15" customHeight="1" x14ac:dyDescent="0.15">
      <c r="A6" s="34" t="str">
        <f>I7</f>
        <v/>
      </c>
      <c r="B6" s="35" t="s">
        <v>23</v>
      </c>
      <c r="C6" s="59"/>
      <c r="D6" s="36" t="s">
        <v>23</v>
      </c>
      <c r="E6" s="34" t="str">
        <f>N7</f>
        <v/>
      </c>
      <c r="F6" s="21"/>
    </row>
    <row r="7" spans="1:16" s="18" customFormat="1" ht="15" customHeight="1" thickBot="1" x14ac:dyDescent="0.2">
      <c r="A7" s="34" t="str">
        <f>J7</f>
        <v/>
      </c>
      <c r="B7" s="35" t="s">
        <v>23</v>
      </c>
      <c r="C7" s="60"/>
      <c r="D7" s="36" t="s">
        <v>23</v>
      </c>
      <c r="E7" s="34" t="str">
        <f>O7</f>
        <v/>
      </c>
      <c r="F7" s="17" t="str">
        <f t="shared" ref="F7:O7" si="0">IF(ISERROR(RANK(F8,$F$8:$O$8,1)),"",RANK(F8,$F$8:$O$8,1))</f>
        <v/>
      </c>
      <c r="G7" s="17" t="str">
        <f t="shared" si="0"/>
        <v/>
      </c>
      <c r="H7" s="17" t="str">
        <f t="shared" si="0"/>
        <v/>
      </c>
      <c r="I7" s="17" t="str">
        <f t="shared" si="0"/>
        <v/>
      </c>
      <c r="J7" s="17" t="str">
        <f t="shared" si="0"/>
        <v/>
      </c>
      <c r="K7" s="17" t="str">
        <f t="shared" si="0"/>
        <v/>
      </c>
      <c r="L7" s="17" t="str">
        <f t="shared" si="0"/>
        <v/>
      </c>
      <c r="M7" s="17" t="str">
        <f t="shared" si="0"/>
        <v/>
      </c>
      <c r="N7" s="17" t="str">
        <f t="shared" si="0"/>
        <v/>
      </c>
      <c r="O7" s="17" t="str">
        <f t="shared" si="0"/>
        <v/>
      </c>
      <c r="P7" s="22" t="s">
        <v>10</v>
      </c>
    </row>
    <row r="8" spans="1:16" ht="20.25" customHeight="1" x14ac:dyDescent="0.15">
      <c r="A8" s="55" t="s">
        <v>12</v>
      </c>
      <c r="B8" s="55"/>
      <c r="C8" s="55"/>
      <c r="D8" s="42"/>
      <c r="E8" s="42"/>
      <c r="F8" s="17" t="str">
        <f t="shared" ref="F8:L8" si="1">IF(F9="","",IF(ISERROR(SUM(SMALL(F10:F261,$E$1))),"",SUM(SMALL(F10:F261,$E$1))))</f>
        <v/>
      </c>
      <c r="G8" s="17" t="str">
        <f t="shared" si="1"/>
        <v/>
      </c>
      <c r="H8" s="17" t="str">
        <f t="shared" si="1"/>
        <v/>
      </c>
      <c r="I8" s="17" t="str">
        <f t="shared" si="1"/>
        <v/>
      </c>
      <c r="J8" s="17" t="str">
        <f t="shared" si="1"/>
        <v/>
      </c>
      <c r="K8" s="17" t="str">
        <f t="shared" si="1"/>
        <v/>
      </c>
      <c r="L8" s="17" t="str">
        <f t="shared" si="1"/>
        <v/>
      </c>
      <c r="M8" s="17" t="str">
        <f>IF(M9="","",IF(ISERROR(SUM(SMALL(M10:M261,$E$1))),"",SUM(SMALL(M10:M261,$E$1))))</f>
        <v/>
      </c>
      <c r="N8" s="17" t="str">
        <f t="shared" ref="N8:O8" si="2">IF(N9="","",IF(ISERROR(SUM(SMALL(N10:N261,$E$1))),"",SUM(SMALL(N10:N261,$E$1))))</f>
        <v/>
      </c>
      <c r="O8" s="17" t="str">
        <f t="shared" si="2"/>
        <v/>
      </c>
      <c r="P8" s="22" t="s">
        <v>11</v>
      </c>
    </row>
    <row r="9" spans="1:16" ht="15" customHeight="1" x14ac:dyDescent="0.2">
      <c r="A9" s="37" t="s">
        <v>1</v>
      </c>
      <c r="B9" s="44" t="s">
        <v>2</v>
      </c>
      <c r="C9" s="38" t="s">
        <v>3</v>
      </c>
      <c r="D9" s="38" t="s">
        <v>4</v>
      </c>
      <c r="E9" s="38" t="s">
        <v>5</v>
      </c>
      <c r="F9" s="17" t="str">
        <f>IF(B3="","",B3)</f>
        <v>Classe:</v>
      </c>
      <c r="G9" s="17" t="str">
        <f>IF(B4="","",B4)</f>
        <v>Classe:</v>
      </c>
      <c r="H9" s="17" t="str">
        <f>IF(B5="","",B5)</f>
        <v>Classe:</v>
      </c>
      <c r="I9" s="17" t="str">
        <f>IF(B6="","",B6)</f>
        <v>Classe:</v>
      </c>
      <c r="J9" s="17" t="str">
        <f>IF(B7="","",B7)</f>
        <v>Classe:</v>
      </c>
      <c r="K9" s="17" t="str">
        <f>IF(D3="","",D3)</f>
        <v>Classe:</v>
      </c>
      <c r="L9" s="17" t="str">
        <f>IF(D4="","",D4)</f>
        <v>Classe:</v>
      </c>
      <c r="M9" s="17" t="str">
        <f>IF(D5="","",D5)</f>
        <v>Classe:</v>
      </c>
      <c r="N9" s="17" t="str">
        <f>IF(D6="","",D6)</f>
        <v>Classe:</v>
      </c>
      <c r="O9" s="17" t="str">
        <f>IF(D7="","",D7)</f>
        <v>Classe:</v>
      </c>
      <c r="P9" s="24" t="s">
        <v>8</v>
      </c>
    </row>
    <row r="10" spans="1:16" ht="16" x14ac:dyDescent="0.2">
      <c r="A10" s="37">
        <v>1</v>
      </c>
      <c r="B10" s="43"/>
      <c r="C10" s="1" t="str">
        <f>IF(B10="","",VLOOKUP(B10,'base élèves'!$A$2:$D$525,2))</f>
        <v/>
      </c>
      <c r="D10" s="1" t="str">
        <f>IF(B10="","",VLOOKUP(B10,'base élèves'!$A$2:$D$525,3))</f>
        <v/>
      </c>
      <c r="E10" s="1" t="str">
        <f>IF(B10="","",VLOOKUP(B10,'base élèves'!$A$2:$D$525,4))</f>
        <v/>
      </c>
      <c r="F10" s="17" t="str">
        <f t="shared" ref="F10:O25" si="3">IF($E10=F$9,$A10,"")</f>
        <v/>
      </c>
      <c r="G10" s="17" t="str">
        <f t="shared" si="3"/>
        <v/>
      </c>
      <c r="H10" s="17" t="str">
        <f t="shared" si="3"/>
        <v/>
      </c>
      <c r="I10" s="17" t="str">
        <f t="shared" si="3"/>
        <v/>
      </c>
      <c r="J10" s="17" t="str">
        <f t="shared" si="3"/>
        <v/>
      </c>
      <c r="K10" s="17" t="str">
        <f t="shared" si="3"/>
        <v/>
      </c>
      <c r="L10" s="17" t="str">
        <f t="shared" si="3"/>
        <v/>
      </c>
      <c r="M10" s="17" t="str">
        <f t="shared" si="3"/>
        <v/>
      </c>
      <c r="N10" s="17" t="str">
        <f t="shared" si="3"/>
        <v/>
      </c>
      <c r="O10" s="17" t="str">
        <f t="shared" si="3"/>
        <v/>
      </c>
    </row>
    <row r="11" spans="1:16" ht="16" x14ac:dyDescent="0.2">
      <c r="A11" s="37">
        <v>2</v>
      </c>
      <c r="B11" s="43"/>
      <c r="C11" s="1" t="str">
        <f>IF(B11="","",VLOOKUP(B11,'base élèves'!$A$2:$D$525,2))</f>
        <v/>
      </c>
      <c r="D11" s="1" t="str">
        <f>IF(B11="","",VLOOKUP(B11,'base élèves'!$A$2:$D$525,3))</f>
        <v/>
      </c>
      <c r="E11" s="1" t="str">
        <f>IF(B11="","",VLOOKUP(B11,'base élèves'!$A$2:$D$525,4))</f>
        <v/>
      </c>
      <c r="F11" s="17" t="str">
        <f t="shared" si="3"/>
        <v/>
      </c>
      <c r="G11" s="17" t="str">
        <f t="shared" si="3"/>
        <v/>
      </c>
      <c r="H11" s="17" t="str">
        <f t="shared" si="3"/>
        <v/>
      </c>
      <c r="I11" s="17" t="str">
        <f t="shared" si="3"/>
        <v/>
      </c>
      <c r="J11" s="17" t="str">
        <f t="shared" si="3"/>
        <v/>
      </c>
      <c r="K11" s="17" t="str">
        <f t="shared" si="3"/>
        <v/>
      </c>
      <c r="L11" s="17" t="str">
        <f t="shared" si="3"/>
        <v/>
      </c>
      <c r="M11" s="17" t="str">
        <f t="shared" si="3"/>
        <v/>
      </c>
      <c r="N11" s="17" t="str">
        <f t="shared" si="3"/>
        <v/>
      </c>
      <c r="O11" s="17" t="str">
        <f t="shared" si="3"/>
        <v/>
      </c>
    </row>
    <row r="12" spans="1:16" ht="16" x14ac:dyDescent="0.2">
      <c r="A12" s="37">
        <v>3</v>
      </c>
      <c r="B12" s="43"/>
      <c r="C12" s="1" t="str">
        <f>IF(B12="","",VLOOKUP(B12,'base élèves'!$A$2:$D$525,2))</f>
        <v/>
      </c>
      <c r="D12" s="1" t="str">
        <f>IF(B12="","",VLOOKUP(B12,'base élèves'!$A$2:$D$525,3))</f>
        <v/>
      </c>
      <c r="E12" s="1" t="str">
        <f>IF(B12="","",VLOOKUP(B12,'base élèves'!$A$2:$D$525,4))</f>
        <v/>
      </c>
      <c r="F12" s="17" t="str">
        <f t="shared" si="3"/>
        <v/>
      </c>
      <c r="G12" s="17" t="str">
        <f t="shared" si="3"/>
        <v/>
      </c>
      <c r="H12" s="17" t="str">
        <f t="shared" si="3"/>
        <v/>
      </c>
      <c r="I12" s="17" t="str">
        <f t="shared" si="3"/>
        <v/>
      </c>
      <c r="J12" s="17" t="str">
        <f t="shared" si="3"/>
        <v/>
      </c>
      <c r="K12" s="17" t="str">
        <f t="shared" si="3"/>
        <v/>
      </c>
      <c r="L12" s="17" t="str">
        <f t="shared" si="3"/>
        <v/>
      </c>
      <c r="M12" s="17" t="str">
        <f t="shared" si="3"/>
        <v/>
      </c>
      <c r="N12" s="17" t="str">
        <f t="shared" si="3"/>
        <v/>
      </c>
      <c r="O12" s="17" t="str">
        <f t="shared" si="3"/>
        <v/>
      </c>
    </row>
    <row r="13" spans="1:16" ht="16" x14ac:dyDescent="0.2">
      <c r="A13" s="37">
        <v>4</v>
      </c>
      <c r="B13" s="43"/>
      <c r="C13" s="1" t="str">
        <f>IF(B13="","",VLOOKUP(B13,'base élèves'!$A$2:$D$525,2))</f>
        <v/>
      </c>
      <c r="D13" s="1" t="str">
        <f>IF(B13="","",VLOOKUP(B13,'base élèves'!$A$2:$D$525,3))</f>
        <v/>
      </c>
      <c r="E13" s="1" t="str">
        <f>IF(B13="","",VLOOKUP(B13,'base élèves'!$A$2:$D$525,4))</f>
        <v/>
      </c>
      <c r="F13" s="17" t="str">
        <f t="shared" si="3"/>
        <v/>
      </c>
      <c r="G13" s="17" t="str">
        <f t="shared" si="3"/>
        <v/>
      </c>
      <c r="H13" s="17" t="str">
        <f t="shared" si="3"/>
        <v/>
      </c>
      <c r="I13" s="17" t="str">
        <f t="shared" si="3"/>
        <v/>
      </c>
      <c r="J13" s="17" t="str">
        <f t="shared" si="3"/>
        <v/>
      </c>
      <c r="K13" s="17" t="str">
        <f t="shared" si="3"/>
        <v/>
      </c>
      <c r="L13" s="17" t="str">
        <f t="shared" si="3"/>
        <v/>
      </c>
      <c r="M13" s="17" t="str">
        <f t="shared" si="3"/>
        <v/>
      </c>
      <c r="N13" s="17" t="str">
        <f t="shared" si="3"/>
        <v/>
      </c>
      <c r="O13" s="17" t="str">
        <f t="shared" si="3"/>
        <v/>
      </c>
    </row>
    <row r="14" spans="1:16" ht="16" x14ac:dyDescent="0.2">
      <c r="A14" s="37">
        <v>5</v>
      </c>
      <c r="B14" s="43"/>
      <c r="C14" s="1" t="str">
        <f>IF(B14="","",VLOOKUP(B14,'base élèves'!$A$2:$D$525,2))</f>
        <v/>
      </c>
      <c r="D14" s="1" t="str">
        <f>IF(B14="","",VLOOKUP(B14,'base élèves'!$A$2:$D$525,3))</f>
        <v/>
      </c>
      <c r="E14" s="1" t="str">
        <f>IF(B14="","",VLOOKUP(B14,'base élèves'!$A$2:$D$525,4))</f>
        <v/>
      </c>
      <c r="F14" s="17" t="str">
        <f t="shared" si="3"/>
        <v/>
      </c>
      <c r="G14" s="17" t="str">
        <f t="shared" si="3"/>
        <v/>
      </c>
      <c r="H14" s="17" t="str">
        <f t="shared" si="3"/>
        <v/>
      </c>
      <c r="I14" s="17" t="str">
        <f t="shared" si="3"/>
        <v/>
      </c>
      <c r="J14" s="17" t="str">
        <f t="shared" si="3"/>
        <v/>
      </c>
      <c r="K14" s="17" t="str">
        <f t="shared" si="3"/>
        <v/>
      </c>
      <c r="L14" s="17" t="str">
        <f t="shared" si="3"/>
        <v/>
      </c>
      <c r="M14" s="17" t="str">
        <f t="shared" si="3"/>
        <v/>
      </c>
      <c r="N14" s="17" t="str">
        <f t="shared" si="3"/>
        <v/>
      </c>
      <c r="O14" s="17" t="str">
        <f t="shared" si="3"/>
        <v/>
      </c>
    </row>
    <row r="15" spans="1:16" ht="16" x14ac:dyDescent="0.2">
      <c r="A15" s="37">
        <v>6</v>
      </c>
      <c r="B15" s="43"/>
      <c r="C15" s="1" t="str">
        <f>IF(B15="","",VLOOKUP(B15,'base élèves'!$A$2:$D$525,2))</f>
        <v/>
      </c>
      <c r="D15" s="1" t="str">
        <f>IF(B15="","",VLOOKUP(B15,'base élèves'!$A$2:$D$525,3))</f>
        <v/>
      </c>
      <c r="E15" s="1" t="str">
        <f>IF(B15="","",VLOOKUP(B15,'base élèves'!$A$2:$D$525,4))</f>
        <v/>
      </c>
      <c r="F15" s="17" t="str">
        <f t="shared" si="3"/>
        <v/>
      </c>
      <c r="G15" s="17" t="str">
        <f t="shared" si="3"/>
        <v/>
      </c>
      <c r="H15" s="17" t="str">
        <f t="shared" si="3"/>
        <v/>
      </c>
      <c r="I15" s="17" t="str">
        <f t="shared" si="3"/>
        <v/>
      </c>
      <c r="J15" s="17" t="str">
        <f t="shared" si="3"/>
        <v/>
      </c>
      <c r="K15" s="17" t="str">
        <f t="shared" si="3"/>
        <v/>
      </c>
      <c r="L15" s="17" t="str">
        <f t="shared" si="3"/>
        <v/>
      </c>
      <c r="M15" s="17" t="str">
        <f t="shared" si="3"/>
        <v/>
      </c>
      <c r="N15" s="17" t="str">
        <f t="shared" si="3"/>
        <v/>
      </c>
      <c r="O15" s="17" t="str">
        <f t="shared" si="3"/>
        <v/>
      </c>
    </row>
    <row r="16" spans="1:16" ht="16" x14ac:dyDescent="0.2">
      <c r="A16" s="37">
        <v>7</v>
      </c>
      <c r="B16" s="43"/>
      <c r="C16" s="1" t="str">
        <f>IF(B16="","",VLOOKUP(B16,'base élèves'!$A$2:$D$525,2))</f>
        <v/>
      </c>
      <c r="D16" s="1" t="str">
        <f>IF(B16="","",VLOOKUP(B16,'base élèves'!$A$2:$D$525,3))</f>
        <v/>
      </c>
      <c r="E16" s="1" t="str">
        <f>IF(B16="","",VLOOKUP(B16,'base élèves'!$A$2:$D$525,4))</f>
        <v/>
      </c>
      <c r="F16" s="17" t="str">
        <f t="shared" si="3"/>
        <v/>
      </c>
      <c r="G16" s="17" t="str">
        <f t="shared" si="3"/>
        <v/>
      </c>
      <c r="H16" s="17" t="str">
        <f t="shared" si="3"/>
        <v/>
      </c>
      <c r="I16" s="17" t="str">
        <f t="shared" si="3"/>
        <v/>
      </c>
      <c r="J16" s="17" t="str">
        <f t="shared" si="3"/>
        <v/>
      </c>
      <c r="K16" s="17" t="str">
        <f t="shared" si="3"/>
        <v/>
      </c>
      <c r="L16" s="17" t="str">
        <f t="shared" si="3"/>
        <v/>
      </c>
      <c r="M16" s="17" t="str">
        <f t="shared" si="3"/>
        <v/>
      </c>
      <c r="N16" s="17" t="str">
        <f t="shared" si="3"/>
        <v/>
      </c>
      <c r="O16" s="17" t="str">
        <f t="shared" si="3"/>
        <v/>
      </c>
    </row>
    <row r="17" spans="1:15" ht="16" x14ac:dyDescent="0.2">
      <c r="A17" s="37">
        <v>8</v>
      </c>
      <c r="B17" s="43"/>
      <c r="C17" s="1" t="str">
        <f>IF(B17="","",VLOOKUP(B17,'base élèves'!$A$2:$D$525,2))</f>
        <v/>
      </c>
      <c r="D17" s="1" t="str">
        <f>IF(B17="","",VLOOKUP(B17,'base élèves'!$A$2:$D$525,3))</f>
        <v/>
      </c>
      <c r="E17" s="1" t="str">
        <f>IF(B17="","",VLOOKUP(B17,'base élèves'!$A$2:$D$525,4))</f>
        <v/>
      </c>
      <c r="F17" s="17" t="str">
        <f t="shared" si="3"/>
        <v/>
      </c>
      <c r="G17" s="17" t="str">
        <f t="shared" si="3"/>
        <v/>
      </c>
      <c r="H17" s="17" t="str">
        <f t="shared" si="3"/>
        <v/>
      </c>
      <c r="I17" s="17" t="str">
        <f t="shared" si="3"/>
        <v/>
      </c>
      <c r="J17" s="17" t="str">
        <f t="shared" si="3"/>
        <v/>
      </c>
      <c r="K17" s="17" t="str">
        <f t="shared" si="3"/>
        <v/>
      </c>
      <c r="L17" s="17" t="str">
        <f t="shared" si="3"/>
        <v/>
      </c>
      <c r="M17" s="17" t="str">
        <f t="shared" si="3"/>
        <v/>
      </c>
      <c r="N17" s="17" t="str">
        <f t="shared" si="3"/>
        <v/>
      </c>
      <c r="O17" s="17" t="str">
        <f t="shared" si="3"/>
        <v/>
      </c>
    </row>
    <row r="18" spans="1:15" ht="16" x14ac:dyDescent="0.2">
      <c r="A18" s="37">
        <v>9</v>
      </c>
      <c r="B18" s="43"/>
      <c r="C18" s="1" t="str">
        <f>IF(B18="","",VLOOKUP(B18,'base élèves'!$A$2:$D$525,2))</f>
        <v/>
      </c>
      <c r="D18" s="1" t="str">
        <f>IF(B18="","",VLOOKUP(B18,'base élèves'!$A$2:$D$525,3))</f>
        <v/>
      </c>
      <c r="E18" s="1" t="str">
        <f>IF(B18="","",VLOOKUP(B18,'base élèves'!$A$2:$D$525,4))</f>
        <v/>
      </c>
      <c r="F18" s="17" t="str">
        <f t="shared" si="3"/>
        <v/>
      </c>
      <c r="G18" s="17" t="str">
        <f t="shared" si="3"/>
        <v/>
      </c>
      <c r="H18" s="17" t="str">
        <f t="shared" si="3"/>
        <v/>
      </c>
      <c r="I18" s="17" t="str">
        <f t="shared" si="3"/>
        <v/>
      </c>
      <c r="J18" s="17" t="str">
        <f t="shared" si="3"/>
        <v/>
      </c>
      <c r="K18" s="17" t="str">
        <f t="shared" si="3"/>
        <v/>
      </c>
      <c r="L18" s="17" t="str">
        <f t="shared" si="3"/>
        <v/>
      </c>
      <c r="M18" s="17" t="str">
        <f t="shared" si="3"/>
        <v/>
      </c>
      <c r="N18" s="17" t="str">
        <f t="shared" si="3"/>
        <v/>
      </c>
      <c r="O18" s="17" t="str">
        <f t="shared" si="3"/>
        <v/>
      </c>
    </row>
    <row r="19" spans="1:15" ht="16" x14ac:dyDescent="0.2">
      <c r="A19" s="37">
        <v>10</v>
      </c>
      <c r="B19" s="43"/>
      <c r="C19" s="1" t="str">
        <f>IF(B19="","",VLOOKUP(B19,'base élèves'!$A$2:$D$525,2))</f>
        <v/>
      </c>
      <c r="D19" s="1" t="str">
        <f>IF(B19="","",VLOOKUP(B19,'base élèves'!$A$2:$D$525,3))</f>
        <v/>
      </c>
      <c r="E19" s="1" t="str">
        <f>IF(B19="","",VLOOKUP(B19,'base élèves'!$A$2:$D$525,4))</f>
        <v/>
      </c>
      <c r="F19" s="17" t="str">
        <f t="shared" si="3"/>
        <v/>
      </c>
      <c r="G19" s="17" t="str">
        <f t="shared" si="3"/>
        <v/>
      </c>
      <c r="H19" s="17" t="str">
        <f t="shared" si="3"/>
        <v/>
      </c>
      <c r="I19" s="17" t="str">
        <f t="shared" si="3"/>
        <v/>
      </c>
      <c r="J19" s="17" t="str">
        <f t="shared" si="3"/>
        <v/>
      </c>
      <c r="K19" s="17" t="str">
        <f t="shared" si="3"/>
        <v/>
      </c>
      <c r="L19" s="17" t="str">
        <f t="shared" si="3"/>
        <v/>
      </c>
      <c r="M19" s="17" t="str">
        <f t="shared" si="3"/>
        <v/>
      </c>
      <c r="N19" s="17" t="str">
        <f t="shared" si="3"/>
        <v/>
      </c>
      <c r="O19" s="17" t="str">
        <f t="shared" si="3"/>
        <v/>
      </c>
    </row>
    <row r="20" spans="1:15" ht="16" x14ac:dyDescent="0.2">
      <c r="A20" s="37" t="str">
        <f t="shared" ref="A20:A83" si="4">IF(B20="","",A19+1)</f>
        <v/>
      </c>
      <c r="B20" s="39"/>
      <c r="C20" s="1" t="str">
        <f>IF(B20="","",VLOOKUP(B20,'base élèves'!$A$2:$D$525,2))</f>
        <v/>
      </c>
      <c r="D20" s="1" t="str">
        <f>IF(B20="","",VLOOKUP(B20,'base élèves'!$A$2:$D$525,3))</f>
        <v/>
      </c>
      <c r="E20" s="1" t="str">
        <f>IF(B20="","",VLOOKUP(B20,'base élèves'!$A$2:$D$525,4))</f>
        <v/>
      </c>
      <c r="F20" s="17" t="str">
        <f t="shared" si="3"/>
        <v/>
      </c>
      <c r="G20" s="17" t="str">
        <f t="shared" si="3"/>
        <v/>
      </c>
      <c r="H20" s="17" t="str">
        <f t="shared" si="3"/>
        <v/>
      </c>
      <c r="I20" s="17" t="str">
        <f t="shared" si="3"/>
        <v/>
      </c>
      <c r="J20" s="17" t="str">
        <f t="shared" si="3"/>
        <v/>
      </c>
      <c r="K20" s="17" t="str">
        <f t="shared" si="3"/>
        <v/>
      </c>
      <c r="L20" s="17" t="str">
        <f t="shared" si="3"/>
        <v/>
      </c>
      <c r="M20" s="17" t="str">
        <f t="shared" si="3"/>
        <v/>
      </c>
      <c r="N20" s="17" t="str">
        <f t="shared" si="3"/>
        <v/>
      </c>
      <c r="O20" s="17" t="str">
        <f t="shared" si="3"/>
        <v/>
      </c>
    </row>
    <row r="21" spans="1:15" ht="16" x14ac:dyDescent="0.2">
      <c r="A21" s="37" t="str">
        <f t="shared" si="4"/>
        <v/>
      </c>
      <c r="B21" s="39"/>
      <c r="C21" s="1" t="str">
        <f>IF(B21="","",VLOOKUP(B21,'base élèves'!$A$2:$D$525,2))</f>
        <v/>
      </c>
      <c r="D21" s="1" t="str">
        <f>IF(B21="","",VLOOKUP(B21,'base élèves'!$A$2:$D$525,3))</f>
        <v/>
      </c>
      <c r="E21" s="1" t="str">
        <f>IF(B21="","",VLOOKUP(B21,'base élèves'!$A$2:$D$525,4))</f>
        <v/>
      </c>
      <c r="F21" s="17" t="str">
        <f t="shared" si="3"/>
        <v/>
      </c>
      <c r="G21" s="17" t="str">
        <f t="shared" si="3"/>
        <v/>
      </c>
      <c r="H21" s="17" t="str">
        <f t="shared" si="3"/>
        <v/>
      </c>
      <c r="I21" s="17" t="str">
        <f t="shared" si="3"/>
        <v/>
      </c>
      <c r="J21" s="17" t="str">
        <f t="shared" si="3"/>
        <v/>
      </c>
      <c r="K21" s="17" t="str">
        <f t="shared" si="3"/>
        <v/>
      </c>
      <c r="L21" s="17" t="str">
        <f t="shared" si="3"/>
        <v/>
      </c>
      <c r="M21" s="17" t="str">
        <f t="shared" si="3"/>
        <v/>
      </c>
      <c r="N21" s="17" t="str">
        <f t="shared" si="3"/>
        <v/>
      </c>
      <c r="O21" s="17" t="str">
        <f t="shared" si="3"/>
        <v/>
      </c>
    </row>
    <row r="22" spans="1:15" ht="16" x14ac:dyDescent="0.2">
      <c r="A22" s="37" t="str">
        <f t="shared" si="4"/>
        <v/>
      </c>
      <c r="B22" s="39"/>
      <c r="C22" s="1" t="str">
        <f>IF(B22="","",VLOOKUP(B22,'base élèves'!$A$2:$D$525,2))</f>
        <v/>
      </c>
      <c r="D22" s="1" t="str">
        <f>IF(B22="","",VLOOKUP(B22,'base élèves'!$A$2:$D$525,3))</f>
        <v/>
      </c>
      <c r="E22" s="1" t="str">
        <f>IF(B22="","",VLOOKUP(B22,'base élèves'!$A$2:$D$525,4))</f>
        <v/>
      </c>
      <c r="F22" s="17" t="str">
        <f t="shared" si="3"/>
        <v/>
      </c>
      <c r="G22" s="17" t="str">
        <f t="shared" si="3"/>
        <v/>
      </c>
      <c r="H22" s="17" t="str">
        <f t="shared" si="3"/>
        <v/>
      </c>
      <c r="I22" s="17" t="str">
        <f t="shared" si="3"/>
        <v/>
      </c>
      <c r="J22" s="17" t="str">
        <f t="shared" si="3"/>
        <v/>
      </c>
      <c r="K22" s="17" t="str">
        <f t="shared" si="3"/>
        <v/>
      </c>
      <c r="L22" s="17" t="str">
        <f t="shared" si="3"/>
        <v/>
      </c>
      <c r="M22" s="17" t="str">
        <f t="shared" si="3"/>
        <v/>
      </c>
      <c r="N22" s="17" t="str">
        <f t="shared" si="3"/>
        <v/>
      </c>
      <c r="O22" s="17" t="str">
        <f t="shared" si="3"/>
        <v/>
      </c>
    </row>
    <row r="23" spans="1:15" ht="16" x14ac:dyDescent="0.2">
      <c r="A23" s="37" t="str">
        <f t="shared" si="4"/>
        <v/>
      </c>
      <c r="B23" s="39"/>
      <c r="C23" s="1" t="str">
        <f>IF(B23="","",VLOOKUP(B23,'base élèves'!$A$2:$D$525,2))</f>
        <v/>
      </c>
      <c r="D23" s="1" t="str">
        <f>IF(B23="","",VLOOKUP(B23,'base élèves'!$A$2:$D$525,3))</f>
        <v/>
      </c>
      <c r="E23" s="1" t="str">
        <f>IF(B23="","",VLOOKUP(B23,'base élèves'!$A$2:$D$525,4))</f>
        <v/>
      </c>
      <c r="F23" s="17" t="str">
        <f t="shared" si="3"/>
        <v/>
      </c>
      <c r="G23" s="17" t="str">
        <f t="shared" si="3"/>
        <v/>
      </c>
      <c r="H23" s="17" t="str">
        <f t="shared" si="3"/>
        <v/>
      </c>
      <c r="I23" s="17" t="str">
        <f t="shared" si="3"/>
        <v/>
      </c>
      <c r="J23" s="17" t="str">
        <f t="shared" si="3"/>
        <v/>
      </c>
      <c r="K23" s="17" t="str">
        <f t="shared" si="3"/>
        <v/>
      </c>
      <c r="L23" s="17" t="str">
        <f t="shared" si="3"/>
        <v/>
      </c>
      <c r="M23" s="17" t="str">
        <f t="shared" si="3"/>
        <v/>
      </c>
      <c r="N23" s="17" t="str">
        <f t="shared" si="3"/>
        <v/>
      </c>
      <c r="O23" s="17" t="str">
        <f t="shared" si="3"/>
        <v/>
      </c>
    </row>
    <row r="24" spans="1:15" ht="16" x14ac:dyDescent="0.2">
      <c r="A24" s="37" t="str">
        <f t="shared" si="4"/>
        <v/>
      </c>
      <c r="B24" s="39"/>
      <c r="C24" s="1" t="str">
        <f>IF(B24="","",VLOOKUP(B24,'base élèves'!$A$2:$D$525,2))</f>
        <v/>
      </c>
      <c r="D24" s="1" t="str">
        <f>IF(B24="","",VLOOKUP(B24,'base élèves'!$A$2:$D$525,3))</f>
        <v/>
      </c>
      <c r="E24" s="1" t="str">
        <f>IF(B24="","",VLOOKUP(B24,'base élèves'!$A$2:$D$525,4))</f>
        <v/>
      </c>
      <c r="F24" s="17" t="str">
        <f t="shared" si="3"/>
        <v/>
      </c>
      <c r="G24" s="17" t="str">
        <f t="shared" si="3"/>
        <v/>
      </c>
      <c r="H24" s="17" t="str">
        <f t="shared" si="3"/>
        <v/>
      </c>
      <c r="I24" s="17" t="str">
        <f t="shared" si="3"/>
        <v/>
      </c>
      <c r="J24" s="17" t="str">
        <f t="shared" si="3"/>
        <v/>
      </c>
      <c r="K24" s="17" t="str">
        <f t="shared" si="3"/>
        <v/>
      </c>
      <c r="L24" s="17" t="str">
        <f t="shared" si="3"/>
        <v/>
      </c>
      <c r="M24" s="17" t="str">
        <f t="shared" si="3"/>
        <v/>
      </c>
      <c r="N24" s="17" t="str">
        <f t="shared" si="3"/>
        <v/>
      </c>
      <c r="O24" s="17" t="str">
        <f t="shared" si="3"/>
        <v/>
      </c>
    </row>
    <row r="25" spans="1:15" ht="16" x14ac:dyDescent="0.2">
      <c r="A25" s="37" t="str">
        <f t="shared" si="4"/>
        <v/>
      </c>
      <c r="B25" s="39"/>
      <c r="C25" s="1" t="str">
        <f>IF(B25="","",VLOOKUP(B25,'base élèves'!$A$2:$D$525,2))</f>
        <v/>
      </c>
      <c r="D25" s="1" t="str">
        <f>IF(B25="","",VLOOKUP(B25,'base élèves'!$A$2:$D$525,3))</f>
        <v/>
      </c>
      <c r="E25" s="1" t="str">
        <f>IF(B25="","",VLOOKUP(B25,'base élèves'!$A$2:$D$525,4))</f>
        <v/>
      </c>
      <c r="F25" s="17" t="str">
        <f t="shared" si="3"/>
        <v/>
      </c>
      <c r="G25" s="17" t="str">
        <f t="shared" si="3"/>
        <v/>
      </c>
      <c r="H25" s="17" t="str">
        <f t="shared" si="3"/>
        <v/>
      </c>
      <c r="I25" s="17" t="str">
        <f t="shared" si="3"/>
        <v/>
      </c>
      <c r="J25" s="17" t="str">
        <f t="shared" si="3"/>
        <v/>
      </c>
      <c r="K25" s="17" t="str">
        <f t="shared" si="3"/>
        <v/>
      </c>
      <c r="L25" s="17" t="str">
        <f t="shared" si="3"/>
        <v/>
      </c>
      <c r="M25" s="17" t="str">
        <f t="shared" si="3"/>
        <v/>
      </c>
      <c r="N25" s="17" t="str">
        <f t="shared" si="3"/>
        <v/>
      </c>
      <c r="O25" s="17" t="str">
        <f t="shared" si="3"/>
        <v/>
      </c>
    </row>
    <row r="26" spans="1:15" ht="16" x14ac:dyDescent="0.2">
      <c r="A26" s="37" t="str">
        <f t="shared" si="4"/>
        <v/>
      </c>
      <c r="B26" s="39"/>
      <c r="C26" s="1" t="str">
        <f>IF(B26="","",VLOOKUP(B26,'base élèves'!$A$2:$D$525,2))</f>
        <v/>
      </c>
      <c r="D26" s="1" t="str">
        <f>IF(B26="","",VLOOKUP(B26,'base élèves'!$A$2:$D$525,3))</f>
        <v/>
      </c>
      <c r="E26" s="1" t="str">
        <f>IF(B26="","",VLOOKUP(B26,'base élèves'!$A$2:$D$525,4))</f>
        <v/>
      </c>
      <c r="F26" s="17" t="str">
        <f t="shared" ref="F26:O51" si="5">IF($E26=F$9,$A26,"")</f>
        <v/>
      </c>
      <c r="G26" s="17" t="str">
        <f t="shared" si="5"/>
        <v/>
      </c>
      <c r="H26" s="17" t="str">
        <f t="shared" si="5"/>
        <v/>
      </c>
      <c r="I26" s="17" t="str">
        <f t="shared" si="5"/>
        <v/>
      </c>
      <c r="J26" s="17" t="str">
        <f t="shared" si="5"/>
        <v/>
      </c>
      <c r="K26" s="17" t="str">
        <f t="shared" si="5"/>
        <v/>
      </c>
      <c r="L26" s="17" t="str">
        <f t="shared" si="5"/>
        <v/>
      </c>
      <c r="M26" s="17" t="str">
        <f t="shared" si="5"/>
        <v/>
      </c>
      <c r="N26" s="17" t="str">
        <f t="shared" si="5"/>
        <v/>
      </c>
      <c r="O26" s="17" t="str">
        <f t="shared" si="5"/>
        <v/>
      </c>
    </row>
    <row r="27" spans="1:15" ht="16" x14ac:dyDescent="0.2">
      <c r="A27" s="37" t="str">
        <f t="shared" si="4"/>
        <v/>
      </c>
      <c r="B27" s="39"/>
      <c r="C27" s="1" t="str">
        <f>IF(B27="","",VLOOKUP(B27,'base élèves'!$A$2:$D$525,2))</f>
        <v/>
      </c>
      <c r="D27" s="1" t="str">
        <f>IF(B27="","",VLOOKUP(B27,'base élèves'!$A$2:$D$525,3))</f>
        <v/>
      </c>
      <c r="E27" s="1" t="str">
        <f>IF(B27="","",VLOOKUP(B27,'base élèves'!$A$2:$D$525,4))</f>
        <v/>
      </c>
      <c r="F27" s="17" t="str">
        <f t="shared" si="5"/>
        <v/>
      </c>
      <c r="G27" s="17" t="str">
        <f t="shared" si="5"/>
        <v/>
      </c>
      <c r="H27" s="17" t="str">
        <f t="shared" si="5"/>
        <v/>
      </c>
      <c r="I27" s="17" t="str">
        <f t="shared" si="5"/>
        <v/>
      </c>
      <c r="J27" s="17" t="str">
        <f t="shared" si="5"/>
        <v/>
      </c>
      <c r="K27" s="17" t="str">
        <f t="shared" si="5"/>
        <v/>
      </c>
      <c r="L27" s="17" t="str">
        <f t="shared" si="5"/>
        <v/>
      </c>
      <c r="M27" s="17" t="str">
        <f t="shared" si="5"/>
        <v/>
      </c>
      <c r="N27" s="17" t="str">
        <f t="shared" si="5"/>
        <v/>
      </c>
      <c r="O27" s="17" t="str">
        <f t="shared" si="5"/>
        <v/>
      </c>
    </row>
    <row r="28" spans="1:15" ht="16" x14ac:dyDescent="0.2">
      <c r="A28" s="37" t="str">
        <f t="shared" si="4"/>
        <v/>
      </c>
      <c r="B28" s="39"/>
      <c r="C28" s="1" t="str">
        <f>IF(B28="","",VLOOKUP(B28,'base élèves'!$A$2:$D$525,2))</f>
        <v/>
      </c>
      <c r="D28" s="1" t="str">
        <f>IF(B28="","",VLOOKUP(B28,'base élèves'!$A$2:$D$525,3))</f>
        <v/>
      </c>
      <c r="E28" s="1" t="str">
        <f>IF(B28="","",VLOOKUP(B28,'base élèves'!$A$2:$D$525,4))</f>
        <v/>
      </c>
      <c r="F28" s="17" t="str">
        <f t="shared" si="5"/>
        <v/>
      </c>
      <c r="G28" s="17" t="str">
        <f t="shared" si="5"/>
        <v/>
      </c>
      <c r="H28" s="17" t="str">
        <f t="shared" si="5"/>
        <v/>
      </c>
      <c r="I28" s="17" t="str">
        <f t="shared" si="5"/>
        <v/>
      </c>
      <c r="J28" s="17" t="str">
        <f t="shared" si="5"/>
        <v/>
      </c>
      <c r="K28" s="17" t="str">
        <f t="shared" si="5"/>
        <v/>
      </c>
      <c r="L28" s="17" t="str">
        <f t="shared" si="5"/>
        <v/>
      </c>
      <c r="M28" s="17" t="str">
        <f t="shared" si="5"/>
        <v/>
      </c>
      <c r="N28" s="17" t="str">
        <f t="shared" si="5"/>
        <v/>
      </c>
      <c r="O28" s="17" t="str">
        <f t="shared" si="5"/>
        <v/>
      </c>
    </row>
    <row r="29" spans="1:15" ht="16" x14ac:dyDescent="0.2">
      <c r="A29" s="37" t="str">
        <f t="shared" si="4"/>
        <v/>
      </c>
      <c r="B29" s="39"/>
      <c r="C29" s="1" t="str">
        <f>IF(B29="","",VLOOKUP(B29,'base élèves'!$A$2:$D$525,2))</f>
        <v/>
      </c>
      <c r="D29" s="1" t="str">
        <f>IF(B29="","",VLOOKUP(B29,'base élèves'!$A$2:$D$525,3))</f>
        <v/>
      </c>
      <c r="E29" s="1" t="str">
        <f>IF(B29="","",VLOOKUP(B29,'base élèves'!$A$2:$D$525,4))</f>
        <v/>
      </c>
      <c r="F29" s="17" t="str">
        <f t="shared" si="5"/>
        <v/>
      </c>
      <c r="G29" s="17" t="str">
        <f t="shared" si="5"/>
        <v/>
      </c>
      <c r="H29" s="17" t="str">
        <f t="shared" si="5"/>
        <v/>
      </c>
      <c r="I29" s="17" t="str">
        <f t="shared" si="5"/>
        <v/>
      </c>
      <c r="J29" s="17" t="str">
        <f t="shared" si="5"/>
        <v/>
      </c>
      <c r="K29" s="17" t="str">
        <f t="shared" si="5"/>
        <v/>
      </c>
      <c r="L29" s="17" t="str">
        <f t="shared" si="5"/>
        <v/>
      </c>
      <c r="M29" s="17" t="str">
        <f t="shared" si="5"/>
        <v/>
      </c>
      <c r="N29" s="17" t="str">
        <f t="shared" si="5"/>
        <v/>
      </c>
      <c r="O29" s="17" t="str">
        <f t="shared" si="5"/>
        <v/>
      </c>
    </row>
    <row r="30" spans="1:15" ht="16" x14ac:dyDescent="0.2">
      <c r="A30" s="37" t="str">
        <f t="shared" si="4"/>
        <v/>
      </c>
      <c r="B30" s="39"/>
      <c r="C30" s="1" t="str">
        <f>IF(B30="","",VLOOKUP(B30,'base élèves'!$A$2:$D$525,2))</f>
        <v/>
      </c>
      <c r="D30" s="1" t="str">
        <f>IF(B30="","",VLOOKUP(B30,'base élèves'!$A$2:$D$525,3))</f>
        <v/>
      </c>
      <c r="E30" s="1" t="str">
        <f>IF(B30="","",VLOOKUP(B30,'base élèves'!$A$2:$D$525,4))</f>
        <v/>
      </c>
      <c r="F30" s="17" t="str">
        <f t="shared" si="5"/>
        <v/>
      </c>
      <c r="G30" s="17" t="str">
        <f t="shared" si="5"/>
        <v/>
      </c>
      <c r="H30" s="17" t="str">
        <f t="shared" si="5"/>
        <v/>
      </c>
      <c r="I30" s="17" t="str">
        <f t="shared" si="5"/>
        <v/>
      </c>
      <c r="J30" s="17" t="str">
        <f t="shared" si="5"/>
        <v/>
      </c>
      <c r="K30" s="17" t="str">
        <f t="shared" si="5"/>
        <v/>
      </c>
      <c r="L30" s="17" t="str">
        <f t="shared" si="5"/>
        <v/>
      </c>
      <c r="M30" s="17" t="str">
        <f t="shared" si="5"/>
        <v/>
      </c>
      <c r="N30" s="17" t="str">
        <f t="shared" si="5"/>
        <v/>
      </c>
      <c r="O30" s="17" t="str">
        <f t="shared" si="5"/>
        <v/>
      </c>
    </row>
    <row r="31" spans="1:15" ht="16" x14ac:dyDescent="0.2">
      <c r="A31" s="37" t="str">
        <f t="shared" si="4"/>
        <v/>
      </c>
      <c r="B31" s="39"/>
      <c r="C31" s="1" t="str">
        <f>IF(B31="","",VLOOKUP(B31,'base élèves'!$A$2:$D$525,2))</f>
        <v/>
      </c>
      <c r="D31" s="1" t="str">
        <f>IF(B31="","",VLOOKUP(B31,'base élèves'!$A$2:$D$525,3))</f>
        <v/>
      </c>
      <c r="E31" s="1" t="str">
        <f>IF(B31="","",VLOOKUP(B31,'base élèves'!$A$2:$D$525,4))</f>
        <v/>
      </c>
      <c r="F31" s="17" t="str">
        <f t="shared" si="5"/>
        <v/>
      </c>
      <c r="G31" s="17" t="str">
        <f t="shared" si="5"/>
        <v/>
      </c>
      <c r="H31" s="17" t="str">
        <f t="shared" si="5"/>
        <v/>
      </c>
      <c r="I31" s="17" t="str">
        <f t="shared" si="5"/>
        <v/>
      </c>
      <c r="J31" s="17" t="str">
        <f t="shared" si="5"/>
        <v/>
      </c>
      <c r="K31" s="17" t="str">
        <f t="shared" si="5"/>
        <v/>
      </c>
      <c r="L31" s="17" t="str">
        <f t="shared" si="5"/>
        <v/>
      </c>
      <c r="M31" s="17" t="str">
        <f t="shared" si="5"/>
        <v/>
      </c>
      <c r="N31" s="17" t="str">
        <f t="shared" si="5"/>
        <v/>
      </c>
      <c r="O31" s="17" t="str">
        <f t="shared" si="5"/>
        <v/>
      </c>
    </row>
    <row r="32" spans="1:15" ht="16" x14ac:dyDescent="0.2">
      <c r="A32" s="37" t="str">
        <f t="shared" si="4"/>
        <v/>
      </c>
      <c r="B32" s="39"/>
      <c r="C32" s="1" t="str">
        <f>IF(B32="","",VLOOKUP(B32,'base élèves'!$A$2:$D$525,2))</f>
        <v/>
      </c>
      <c r="D32" s="1" t="str">
        <f>IF(B32="","",VLOOKUP(B32,'base élèves'!$A$2:$D$525,3))</f>
        <v/>
      </c>
      <c r="E32" s="1" t="str">
        <f>IF(B32="","",VLOOKUP(B32,'base élèves'!$A$2:$D$525,4))</f>
        <v/>
      </c>
      <c r="F32" s="17" t="str">
        <f t="shared" si="5"/>
        <v/>
      </c>
      <c r="G32" s="17" t="str">
        <f t="shared" si="5"/>
        <v/>
      </c>
      <c r="H32" s="17" t="str">
        <f t="shared" si="5"/>
        <v/>
      </c>
      <c r="I32" s="17" t="str">
        <f t="shared" si="5"/>
        <v/>
      </c>
      <c r="J32" s="17" t="str">
        <f t="shared" si="5"/>
        <v/>
      </c>
      <c r="K32" s="17" t="str">
        <f t="shared" si="5"/>
        <v/>
      </c>
      <c r="L32" s="17" t="str">
        <f t="shared" si="5"/>
        <v/>
      </c>
      <c r="M32" s="17" t="str">
        <f t="shared" si="5"/>
        <v/>
      </c>
      <c r="N32" s="17" t="str">
        <f t="shared" si="5"/>
        <v/>
      </c>
      <c r="O32" s="17" t="str">
        <f t="shared" si="5"/>
        <v/>
      </c>
    </row>
    <row r="33" spans="1:15" ht="16" x14ac:dyDescent="0.2">
      <c r="A33" s="37" t="str">
        <f t="shared" si="4"/>
        <v/>
      </c>
      <c r="B33" s="39"/>
      <c r="C33" s="1" t="str">
        <f>IF(B33="","",VLOOKUP(B33,'base élèves'!$A$2:$D$525,2))</f>
        <v/>
      </c>
      <c r="D33" s="1" t="str">
        <f>IF(B33="","",VLOOKUP(B33,'base élèves'!$A$2:$D$525,3))</f>
        <v/>
      </c>
      <c r="E33" s="1" t="str">
        <f>IF(B33="","",VLOOKUP(B33,'base élèves'!$A$2:$D$525,4))</f>
        <v/>
      </c>
      <c r="F33" s="17" t="str">
        <f t="shared" si="5"/>
        <v/>
      </c>
      <c r="G33" s="17" t="str">
        <f t="shared" si="5"/>
        <v/>
      </c>
      <c r="H33" s="17" t="str">
        <f t="shared" si="5"/>
        <v/>
      </c>
      <c r="I33" s="17" t="str">
        <f t="shared" si="5"/>
        <v/>
      </c>
      <c r="J33" s="17" t="str">
        <f t="shared" si="5"/>
        <v/>
      </c>
      <c r="K33" s="17" t="str">
        <f t="shared" si="5"/>
        <v/>
      </c>
      <c r="L33" s="17" t="str">
        <f t="shared" si="5"/>
        <v/>
      </c>
      <c r="M33" s="17" t="str">
        <f t="shared" si="5"/>
        <v/>
      </c>
      <c r="N33" s="17" t="str">
        <f t="shared" si="5"/>
        <v/>
      </c>
      <c r="O33" s="17" t="str">
        <f t="shared" si="5"/>
        <v/>
      </c>
    </row>
    <row r="34" spans="1:15" ht="16" x14ac:dyDescent="0.2">
      <c r="A34" s="37" t="str">
        <f t="shared" si="4"/>
        <v/>
      </c>
      <c r="B34" s="39"/>
      <c r="C34" s="1" t="str">
        <f>IF(B34="","",VLOOKUP(B34,'base élèves'!$A$2:$D$525,2))</f>
        <v/>
      </c>
      <c r="D34" s="1" t="str">
        <f>IF(B34="","",VLOOKUP(B34,'base élèves'!$A$2:$D$525,3))</f>
        <v/>
      </c>
      <c r="E34" s="1" t="str">
        <f>IF(B34="","",VLOOKUP(B34,'base élèves'!$A$2:$D$525,4))</f>
        <v/>
      </c>
      <c r="F34" s="17" t="str">
        <f t="shared" si="5"/>
        <v/>
      </c>
      <c r="G34" s="17" t="str">
        <f t="shared" si="5"/>
        <v/>
      </c>
      <c r="H34" s="17" t="str">
        <f t="shared" si="5"/>
        <v/>
      </c>
      <c r="I34" s="17" t="str">
        <f t="shared" si="5"/>
        <v/>
      </c>
      <c r="J34" s="17" t="str">
        <f t="shared" si="5"/>
        <v/>
      </c>
      <c r="K34" s="17" t="str">
        <f t="shared" si="5"/>
        <v/>
      </c>
      <c r="L34" s="17" t="str">
        <f t="shared" si="5"/>
        <v/>
      </c>
      <c r="M34" s="17" t="str">
        <f t="shared" si="5"/>
        <v/>
      </c>
      <c r="N34" s="17" t="str">
        <f t="shared" si="5"/>
        <v/>
      </c>
      <c r="O34" s="17" t="str">
        <f t="shared" si="5"/>
        <v/>
      </c>
    </row>
    <row r="35" spans="1:15" ht="16" x14ac:dyDescent="0.2">
      <c r="A35" s="37" t="str">
        <f t="shared" si="4"/>
        <v/>
      </c>
      <c r="B35" s="39"/>
      <c r="C35" s="1" t="str">
        <f>IF(B35="","",VLOOKUP(B35,'base élèves'!$A$2:$D$525,2))</f>
        <v/>
      </c>
      <c r="D35" s="1" t="str">
        <f>IF(B35="","",VLOOKUP(B35,'base élèves'!$A$2:$D$525,3))</f>
        <v/>
      </c>
      <c r="E35" s="1" t="str">
        <f>IF(B35="","",VLOOKUP(B35,'base élèves'!$A$2:$D$525,4))</f>
        <v/>
      </c>
      <c r="F35" s="17" t="str">
        <f t="shared" si="5"/>
        <v/>
      </c>
      <c r="G35" s="17" t="str">
        <f t="shared" si="5"/>
        <v/>
      </c>
      <c r="H35" s="17" t="str">
        <f t="shared" si="5"/>
        <v/>
      </c>
      <c r="I35" s="17" t="str">
        <f t="shared" si="5"/>
        <v/>
      </c>
      <c r="J35" s="17" t="str">
        <f t="shared" si="5"/>
        <v/>
      </c>
      <c r="K35" s="17" t="str">
        <f t="shared" si="5"/>
        <v/>
      </c>
      <c r="L35" s="17" t="str">
        <f t="shared" si="5"/>
        <v/>
      </c>
      <c r="M35" s="17" t="str">
        <f t="shared" si="5"/>
        <v/>
      </c>
      <c r="N35" s="17" t="str">
        <f t="shared" si="5"/>
        <v/>
      </c>
      <c r="O35" s="17" t="str">
        <f t="shared" si="5"/>
        <v/>
      </c>
    </row>
    <row r="36" spans="1:15" ht="16" x14ac:dyDescent="0.2">
      <c r="A36" s="37" t="str">
        <f t="shared" si="4"/>
        <v/>
      </c>
      <c r="B36" s="39"/>
      <c r="C36" s="1" t="str">
        <f>IF(B36="","",VLOOKUP(B36,'base élèves'!$A$2:$D$525,2))</f>
        <v/>
      </c>
      <c r="D36" s="1" t="str">
        <f>IF(B36="","",VLOOKUP(B36,'base élèves'!$A$2:$D$525,3))</f>
        <v/>
      </c>
      <c r="E36" s="1" t="str">
        <f>IF(B36="","",VLOOKUP(B36,'base élèves'!$A$2:$D$525,4))</f>
        <v/>
      </c>
      <c r="F36" s="17" t="str">
        <f t="shared" si="5"/>
        <v/>
      </c>
      <c r="G36" s="17" t="str">
        <f t="shared" si="5"/>
        <v/>
      </c>
      <c r="H36" s="17" t="str">
        <f t="shared" si="5"/>
        <v/>
      </c>
      <c r="I36" s="17" t="str">
        <f t="shared" si="5"/>
        <v/>
      </c>
      <c r="J36" s="17" t="str">
        <f t="shared" si="5"/>
        <v/>
      </c>
      <c r="K36" s="17" t="str">
        <f t="shared" si="5"/>
        <v/>
      </c>
      <c r="L36" s="17" t="str">
        <f t="shared" si="5"/>
        <v/>
      </c>
      <c r="M36" s="17" t="str">
        <f t="shared" si="5"/>
        <v/>
      </c>
      <c r="N36" s="17" t="str">
        <f t="shared" si="5"/>
        <v/>
      </c>
      <c r="O36" s="17" t="str">
        <f t="shared" si="5"/>
        <v/>
      </c>
    </row>
    <row r="37" spans="1:15" ht="16" x14ac:dyDescent="0.2">
      <c r="A37" s="37" t="str">
        <f t="shared" si="4"/>
        <v/>
      </c>
      <c r="B37" s="39"/>
      <c r="C37" s="1" t="str">
        <f>IF(B37="","",VLOOKUP(B37,'base élèves'!$A$2:$D$525,2))</f>
        <v/>
      </c>
      <c r="D37" s="1" t="str">
        <f>IF(B37="","",VLOOKUP(B37,'base élèves'!$A$2:$D$525,3))</f>
        <v/>
      </c>
      <c r="E37" s="1" t="str">
        <f>IF(B37="","",VLOOKUP(B37,'base élèves'!$A$2:$D$525,4))</f>
        <v/>
      </c>
      <c r="F37" s="17" t="str">
        <f t="shared" si="5"/>
        <v/>
      </c>
      <c r="G37" s="17" t="str">
        <f t="shared" si="5"/>
        <v/>
      </c>
      <c r="H37" s="17" t="str">
        <f t="shared" si="5"/>
        <v/>
      </c>
      <c r="I37" s="17" t="str">
        <f t="shared" si="5"/>
        <v/>
      </c>
      <c r="J37" s="17" t="str">
        <f t="shared" si="5"/>
        <v/>
      </c>
      <c r="K37" s="17" t="str">
        <f t="shared" si="5"/>
        <v/>
      </c>
      <c r="L37" s="17" t="str">
        <f t="shared" si="5"/>
        <v/>
      </c>
      <c r="M37" s="17" t="str">
        <f t="shared" si="5"/>
        <v/>
      </c>
      <c r="N37" s="17" t="str">
        <f t="shared" si="5"/>
        <v/>
      </c>
      <c r="O37" s="17" t="str">
        <f t="shared" si="5"/>
        <v/>
      </c>
    </row>
    <row r="38" spans="1:15" ht="16" x14ac:dyDescent="0.2">
      <c r="A38" s="37" t="str">
        <f t="shared" si="4"/>
        <v/>
      </c>
      <c r="B38" s="39"/>
      <c r="C38" s="1" t="str">
        <f>IF(B38="","",VLOOKUP(B38,'base élèves'!$A$2:$D$525,2))</f>
        <v/>
      </c>
      <c r="D38" s="1" t="str">
        <f>IF(B38="","",VLOOKUP(B38,'base élèves'!$A$2:$D$525,3))</f>
        <v/>
      </c>
      <c r="E38" s="1" t="str">
        <f>IF(B38="","",VLOOKUP(B38,'base élèves'!$A$2:$D$525,4))</f>
        <v/>
      </c>
      <c r="F38" s="17" t="str">
        <f t="shared" si="5"/>
        <v/>
      </c>
      <c r="G38" s="17" t="str">
        <f t="shared" si="5"/>
        <v/>
      </c>
      <c r="H38" s="17" t="str">
        <f t="shared" si="5"/>
        <v/>
      </c>
      <c r="I38" s="17" t="str">
        <f t="shared" si="5"/>
        <v/>
      </c>
      <c r="J38" s="17" t="str">
        <f t="shared" si="5"/>
        <v/>
      </c>
      <c r="K38" s="17" t="str">
        <f t="shared" si="5"/>
        <v/>
      </c>
      <c r="L38" s="17" t="str">
        <f t="shared" si="5"/>
        <v/>
      </c>
      <c r="M38" s="17" t="str">
        <f t="shared" si="5"/>
        <v/>
      </c>
      <c r="N38" s="17" t="str">
        <f t="shared" si="5"/>
        <v/>
      </c>
      <c r="O38" s="17" t="str">
        <f t="shared" si="5"/>
        <v/>
      </c>
    </row>
    <row r="39" spans="1:15" ht="16" x14ac:dyDescent="0.2">
      <c r="A39" s="37" t="str">
        <f t="shared" si="4"/>
        <v/>
      </c>
      <c r="B39" s="39"/>
      <c r="C39" s="1" t="str">
        <f>IF(B39="","",VLOOKUP(B39,'base élèves'!$A$2:$D$525,2))</f>
        <v/>
      </c>
      <c r="D39" s="1" t="str">
        <f>IF(B39="","",VLOOKUP(B39,'base élèves'!$A$2:$D$525,3))</f>
        <v/>
      </c>
      <c r="E39" s="1" t="str">
        <f>IF(B39="","",VLOOKUP(B39,'base élèves'!$A$2:$D$525,4))</f>
        <v/>
      </c>
      <c r="F39" s="17" t="str">
        <f t="shared" si="5"/>
        <v/>
      </c>
      <c r="G39" s="17" t="str">
        <f t="shared" si="5"/>
        <v/>
      </c>
      <c r="H39" s="17" t="str">
        <f t="shared" si="5"/>
        <v/>
      </c>
      <c r="I39" s="17" t="str">
        <f t="shared" si="5"/>
        <v/>
      </c>
      <c r="J39" s="17" t="str">
        <f t="shared" si="5"/>
        <v/>
      </c>
      <c r="K39" s="17" t="str">
        <f t="shared" si="5"/>
        <v/>
      </c>
      <c r="L39" s="17" t="str">
        <f t="shared" si="5"/>
        <v/>
      </c>
      <c r="M39" s="17" t="str">
        <f t="shared" si="5"/>
        <v/>
      </c>
      <c r="N39" s="17" t="str">
        <f t="shared" si="5"/>
        <v/>
      </c>
      <c r="O39" s="17" t="str">
        <f t="shared" si="5"/>
        <v/>
      </c>
    </row>
    <row r="40" spans="1:15" ht="16" x14ac:dyDescent="0.2">
      <c r="A40" s="37" t="str">
        <f t="shared" si="4"/>
        <v/>
      </c>
      <c r="B40" s="39"/>
      <c r="C40" s="1" t="str">
        <f>IF(B40="","",VLOOKUP(B40,'base élèves'!$A$2:$D$525,2))</f>
        <v/>
      </c>
      <c r="D40" s="1" t="str">
        <f>IF(B40="","",VLOOKUP(B40,'base élèves'!$A$2:$D$525,3))</f>
        <v/>
      </c>
      <c r="E40" s="1" t="str">
        <f>IF(B40="","",VLOOKUP(B40,'base élèves'!$A$2:$D$525,4))</f>
        <v/>
      </c>
      <c r="F40" s="17" t="str">
        <f t="shared" si="5"/>
        <v/>
      </c>
      <c r="G40" s="17" t="str">
        <f t="shared" si="5"/>
        <v/>
      </c>
      <c r="H40" s="17" t="str">
        <f t="shared" si="5"/>
        <v/>
      </c>
      <c r="I40" s="17" t="str">
        <f t="shared" si="5"/>
        <v/>
      </c>
      <c r="J40" s="17" t="str">
        <f t="shared" si="5"/>
        <v/>
      </c>
      <c r="K40" s="17" t="str">
        <f t="shared" si="5"/>
        <v/>
      </c>
      <c r="L40" s="17" t="str">
        <f t="shared" si="5"/>
        <v/>
      </c>
      <c r="M40" s="17" t="str">
        <f t="shared" si="5"/>
        <v/>
      </c>
      <c r="N40" s="17" t="str">
        <f t="shared" si="5"/>
        <v/>
      </c>
      <c r="O40" s="17" t="str">
        <f t="shared" si="5"/>
        <v/>
      </c>
    </row>
    <row r="41" spans="1:15" ht="16" x14ac:dyDescent="0.2">
      <c r="A41" s="37" t="str">
        <f t="shared" si="4"/>
        <v/>
      </c>
      <c r="B41" s="39"/>
      <c r="C41" s="1" t="str">
        <f>IF(B41="","",VLOOKUP(B41,'base élèves'!$A$2:$D$525,2))</f>
        <v/>
      </c>
      <c r="D41" s="1" t="str">
        <f>IF(B41="","",VLOOKUP(B41,'base élèves'!$A$2:$D$525,3))</f>
        <v/>
      </c>
      <c r="E41" s="1" t="str">
        <f>IF(B41="","",VLOOKUP(B41,'base élèves'!$A$2:$D$525,4))</f>
        <v/>
      </c>
      <c r="F41" s="17" t="str">
        <f t="shared" si="5"/>
        <v/>
      </c>
      <c r="G41" s="17" t="str">
        <f t="shared" si="5"/>
        <v/>
      </c>
      <c r="H41" s="17" t="str">
        <f t="shared" si="5"/>
        <v/>
      </c>
      <c r="I41" s="17" t="str">
        <f t="shared" si="5"/>
        <v/>
      </c>
      <c r="J41" s="17" t="str">
        <f t="shared" si="5"/>
        <v/>
      </c>
      <c r="K41" s="17" t="str">
        <f t="shared" si="5"/>
        <v/>
      </c>
      <c r="L41" s="17" t="str">
        <f t="shared" si="5"/>
        <v/>
      </c>
      <c r="M41" s="17" t="str">
        <f t="shared" si="5"/>
        <v/>
      </c>
      <c r="N41" s="17" t="str">
        <f t="shared" si="5"/>
        <v/>
      </c>
      <c r="O41" s="17" t="str">
        <f t="shared" si="5"/>
        <v/>
      </c>
    </row>
    <row r="42" spans="1:15" ht="16" x14ac:dyDescent="0.2">
      <c r="A42" s="37" t="str">
        <f t="shared" si="4"/>
        <v/>
      </c>
      <c r="B42" s="39"/>
      <c r="C42" s="1" t="str">
        <f>IF(B42="","",VLOOKUP(B42,'base élèves'!$A$2:$D$525,2))</f>
        <v/>
      </c>
      <c r="D42" s="1" t="str">
        <f>IF(B42="","",VLOOKUP(B42,'base élèves'!$A$2:$D$525,3))</f>
        <v/>
      </c>
      <c r="E42" s="1" t="str">
        <f>IF(B42="","",VLOOKUP(B42,'base élèves'!$A$2:$D$525,4))</f>
        <v/>
      </c>
      <c r="F42" s="17" t="str">
        <f t="shared" si="5"/>
        <v/>
      </c>
      <c r="G42" s="17" t="str">
        <f t="shared" si="5"/>
        <v/>
      </c>
      <c r="H42" s="17" t="str">
        <f t="shared" si="5"/>
        <v/>
      </c>
      <c r="I42" s="17" t="str">
        <f t="shared" si="5"/>
        <v/>
      </c>
      <c r="J42" s="17" t="str">
        <f t="shared" si="5"/>
        <v/>
      </c>
      <c r="K42" s="17" t="str">
        <f t="shared" si="5"/>
        <v/>
      </c>
      <c r="L42" s="17" t="str">
        <f t="shared" si="5"/>
        <v/>
      </c>
      <c r="M42" s="17" t="str">
        <f t="shared" si="5"/>
        <v/>
      </c>
      <c r="N42" s="17" t="str">
        <f t="shared" si="5"/>
        <v/>
      </c>
      <c r="O42" s="17" t="str">
        <f t="shared" si="5"/>
        <v/>
      </c>
    </row>
    <row r="43" spans="1:15" ht="16" x14ac:dyDescent="0.2">
      <c r="A43" s="37" t="str">
        <f t="shared" si="4"/>
        <v/>
      </c>
      <c r="B43" s="39"/>
      <c r="C43" s="1" t="str">
        <f>IF(B43="","",VLOOKUP(B43,'base élèves'!$A$2:$D$525,2))</f>
        <v/>
      </c>
      <c r="D43" s="1" t="str">
        <f>IF(B43="","",VLOOKUP(B43,'base élèves'!$A$2:$D$525,3))</f>
        <v/>
      </c>
      <c r="E43" s="1" t="str">
        <f>IF(B43="","",VLOOKUP(B43,'base élèves'!$A$2:$D$525,4))</f>
        <v/>
      </c>
      <c r="F43" s="17" t="str">
        <f t="shared" si="5"/>
        <v/>
      </c>
      <c r="G43" s="17" t="str">
        <f t="shared" si="5"/>
        <v/>
      </c>
      <c r="H43" s="17" t="str">
        <f t="shared" si="5"/>
        <v/>
      </c>
      <c r="I43" s="17" t="str">
        <f t="shared" si="5"/>
        <v/>
      </c>
      <c r="J43" s="17" t="str">
        <f t="shared" si="5"/>
        <v/>
      </c>
      <c r="K43" s="17" t="str">
        <f t="shared" si="5"/>
        <v/>
      </c>
      <c r="L43" s="17" t="str">
        <f t="shared" si="5"/>
        <v/>
      </c>
      <c r="M43" s="17" t="str">
        <f t="shared" si="5"/>
        <v/>
      </c>
      <c r="N43" s="17" t="str">
        <f t="shared" si="5"/>
        <v/>
      </c>
      <c r="O43" s="17" t="str">
        <f t="shared" si="5"/>
        <v/>
      </c>
    </row>
    <row r="44" spans="1:15" ht="16" x14ac:dyDescent="0.2">
      <c r="A44" s="37" t="str">
        <f t="shared" si="4"/>
        <v/>
      </c>
      <c r="B44" s="39"/>
      <c r="C44" s="1" t="str">
        <f>IF(B44="","",VLOOKUP(B44,'base élèves'!$A$2:$D$525,2))</f>
        <v/>
      </c>
      <c r="D44" s="1" t="str">
        <f>IF(B44="","",VLOOKUP(B44,'base élèves'!$A$2:$D$525,3))</f>
        <v/>
      </c>
      <c r="E44" s="1" t="str">
        <f>IF(B44="","",VLOOKUP(B44,'base élèves'!$A$2:$D$525,4))</f>
        <v/>
      </c>
      <c r="F44" s="17" t="str">
        <f t="shared" si="5"/>
        <v/>
      </c>
      <c r="G44" s="17" t="str">
        <f t="shared" si="5"/>
        <v/>
      </c>
      <c r="H44" s="17" t="str">
        <f t="shared" si="5"/>
        <v/>
      </c>
      <c r="I44" s="17" t="str">
        <f t="shared" si="5"/>
        <v/>
      </c>
      <c r="J44" s="17" t="str">
        <f t="shared" si="5"/>
        <v/>
      </c>
      <c r="K44" s="17" t="str">
        <f t="shared" si="5"/>
        <v/>
      </c>
      <c r="L44" s="17" t="str">
        <f t="shared" si="5"/>
        <v/>
      </c>
      <c r="M44" s="17" t="str">
        <f t="shared" si="5"/>
        <v/>
      </c>
      <c r="N44" s="17" t="str">
        <f t="shared" si="5"/>
        <v/>
      </c>
      <c r="O44" s="17" t="str">
        <f t="shared" si="5"/>
        <v/>
      </c>
    </row>
    <row r="45" spans="1:15" ht="16" x14ac:dyDescent="0.2">
      <c r="A45" s="37" t="str">
        <f t="shared" si="4"/>
        <v/>
      </c>
      <c r="B45" s="39"/>
      <c r="C45" s="1" t="str">
        <f>IF(B45="","",VLOOKUP(B45,'base élèves'!$A$2:$D$525,2))</f>
        <v/>
      </c>
      <c r="D45" s="1" t="str">
        <f>IF(B45="","",VLOOKUP(B45,'base élèves'!$A$2:$D$525,3))</f>
        <v/>
      </c>
      <c r="E45" s="1" t="str">
        <f>IF(B45="","",VLOOKUP(B45,'base élèves'!$A$2:$D$525,4))</f>
        <v/>
      </c>
      <c r="F45" s="17" t="str">
        <f t="shared" si="5"/>
        <v/>
      </c>
      <c r="G45" s="17" t="str">
        <f t="shared" si="5"/>
        <v/>
      </c>
      <c r="H45" s="17" t="str">
        <f t="shared" si="5"/>
        <v/>
      </c>
      <c r="I45" s="17" t="str">
        <f t="shared" si="5"/>
        <v/>
      </c>
      <c r="J45" s="17" t="str">
        <f t="shared" si="5"/>
        <v/>
      </c>
      <c r="K45" s="17" t="str">
        <f t="shared" si="5"/>
        <v/>
      </c>
      <c r="L45" s="17" t="str">
        <f t="shared" si="5"/>
        <v/>
      </c>
      <c r="M45" s="17" t="str">
        <f t="shared" si="5"/>
        <v/>
      </c>
      <c r="N45" s="17" t="str">
        <f t="shared" si="5"/>
        <v/>
      </c>
      <c r="O45" s="17" t="str">
        <f t="shared" si="5"/>
        <v/>
      </c>
    </row>
    <row r="46" spans="1:15" ht="16" x14ac:dyDescent="0.2">
      <c r="A46" s="37" t="str">
        <f t="shared" si="4"/>
        <v/>
      </c>
      <c r="B46" s="39"/>
      <c r="C46" s="1" t="str">
        <f>IF(B46="","",VLOOKUP(B46,'base élèves'!$A$2:$D$525,2))</f>
        <v/>
      </c>
      <c r="D46" s="1" t="str">
        <f>IF(B46="","",VLOOKUP(B46,'base élèves'!$A$2:$D$525,3))</f>
        <v/>
      </c>
      <c r="E46" s="1" t="str">
        <f>IF(B46="","",VLOOKUP(B46,'base élèves'!$A$2:$D$525,4))</f>
        <v/>
      </c>
      <c r="F46" s="17" t="str">
        <f t="shared" si="5"/>
        <v/>
      </c>
      <c r="G46" s="17" t="str">
        <f t="shared" si="5"/>
        <v/>
      </c>
      <c r="H46" s="17" t="str">
        <f t="shared" si="5"/>
        <v/>
      </c>
      <c r="I46" s="17" t="str">
        <f t="shared" si="5"/>
        <v/>
      </c>
      <c r="J46" s="17" t="str">
        <f t="shared" si="5"/>
        <v/>
      </c>
      <c r="K46" s="17" t="str">
        <f t="shared" si="5"/>
        <v/>
      </c>
      <c r="L46" s="17" t="str">
        <f t="shared" si="5"/>
        <v/>
      </c>
      <c r="M46" s="17" t="str">
        <f t="shared" si="5"/>
        <v/>
      </c>
      <c r="N46" s="17" t="str">
        <f t="shared" si="5"/>
        <v/>
      </c>
      <c r="O46" s="17" t="str">
        <f t="shared" si="5"/>
        <v/>
      </c>
    </row>
    <row r="47" spans="1:15" ht="16" x14ac:dyDescent="0.2">
      <c r="A47" s="37" t="str">
        <f t="shared" si="4"/>
        <v/>
      </c>
      <c r="B47" s="39"/>
      <c r="C47" s="1" t="str">
        <f>IF(B47="","",VLOOKUP(B47,'base élèves'!$A$2:$D$525,2))</f>
        <v/>
      </c>
      <c r="D47" s="1" t="str">
        <f>IF(B47="","",VLOOKUP(B47,'base élèves'!$A$2:$D$525,3))</f>
        <v/>
      </c>
      <c r="E47" s="1" t="str">
        <f>IF(B47="","",VLOOKUP(B47,'base élèves'!$A$2:$D$525,4))</f>
        <v/>
      </c>
      <c r="F47" s="17" t="str">
        <f t="shared" si="5"/>
        <v/>
      </c>
      <c r="G47" s="17" t="str">
        <f t="shared" si="5"/>
        <v/>
      </c>
      <c r="H47" s="17" t="str">
        <f t="shared" si="5"/>
        <v/>
      </c>
      <c r="I47" s="17" t="str">
        <f t="shared" si="5"/>
        <v/>
      </c>
      <c r="J47" s="17" t="str">
        <f t="shared" si="5"/>
        <v/>
      </c>
      <c r="K47" s="17" t="str">
        <f t="shared" si="5"/>
        <v/>
      </c>
      <c r="L47" s="17" t="str">
        <f t="shared" si="5"/>
        <v/>
      </c>
      <c r="M47" s="17" t="str">
        <f t="shared" si="5"/>
        <v/>
      </c>
      <c r="N47" s="17" t="str">
        <f t="shared" si="5"/>
        <v/>
      </c>
      <c r="O47" s="17" t="str">
        <f t="shared" si="5"/>
        <v/>
      </c>
    </row>
    <row r="48" spans="1:15" ht="16" x14ac:dyDescent="0.2">
      <c r="A48" s="37" t="str">
        <f t="shared" si="4"/>
        <v/>
      </c>
      <c r="B48" s="39"/>
      <c r="C48" s="1" t="str">
        <f>IF(B48="","",VLOOKUP(B48,'base élèves'!$A$2:$D$525,2))</f>
        <v/>
      </c>
      <c r="D48" s="1" t="str">
        <f>IF(B48="","",VLOOKUP(B48,'base élèves'!$A$2:$D$525,3))</f>
        <v/>
      </c>
      <c r="E48" s="1" t="str">
        <f>IF(B48="","",VLOOKUP(B48,'base élèves'!$A$2:$D$525,4))</f>
        <v/>
      </c>
      <c r="F48" s="17" t="str">
        <f t="shared" si="5"/>
        <v/>
      </c>
      <c r="G48" s="17" t="str">
        <f t="shared" si="5"/>
        <v/>
      </c>
      <c r="H48" s="17" t="str">
        <f t="shared" si="5"/>
        <v/>
      </c>
      <c r="I48" s="17" t="str">
        <f t="shared" si="5"/>
        <v/>
      </c>
      <c r="J48" s="17" t="str">
        <f t="shared" si="5"/>
        <v/>
      </c>
      <c r="K48" s="17" t="str">
        <f t="shared" si="5"/>
        <v/>
      </c>
      <c r="L48" s="17" t="str">
        <f t="shared" si="5"/>
        <v/>
      </c>
      <c r="M48" s="17" t="str">
        <f t="shared" si="5"/>
        <v/>
      </c>
      <c r="N48" s="17" t="str">
        <f t="shared" si="5"/>
        <v/>
      </c>
      <c r="O48" s="17" t="str">
        <f t="shared" si="5"/>
        <v/>
      </c>
    </row>
    <row r="49" spans="1:15" ht="16" x14ac:dyDescent="0.2">
      <c r="A49" s="37" t="str">
        <f t="shared" si="4"/>
        <v/>
      </c>
      <c r="B49" s="39"/>
      <c r="C49" s="1" t="str">
        <f>IF(B49="","",VLOOKUP(B49,'base élèves'!$A$2:$D$525,2))</f>
        <v/>
      </c>
      <c r="D49" s="1" t="str">
        <f>IF(B49="","",VLOOKUP(B49,'base élèves'!$A$2:$D$525,3))</f>
        <v/>
      </c>
      <c r="E49" s="1" t="str">
        <f>IF(B49="","",VLOOKUP(B49,'base élèves'!$A$2:$D$525,4))</f>
        <v/>
      </c>
      <c r="F49" s="17" t="str">
        <f t="shared" si="5"/>
        <v/>
      </c>
      <c r="G49" s="17" t="str">
        <f t="shared" si="5"/>
        <v/>
      </c>
      <c r="H49" s="17" t="str">
        <f t="shared" si="5"/>
        <v/>
      </c>
      <c r="I49" s="17" t="str">
        <f t="shared" si="5"/>
        <v/>
      </c>
      <c r="J49" s="17" t="str">
        <f t="shared" si="5"/>
        <v/>
      </c>
      <c r="K49" s="17" t="str">
        <f t="shared" si="5"/>
        <v/>
      </c>
      <c r="L49" s="17" t="str">
        <f t="shared" si="5"/>
        <v/>
      </c>
      <c r="M49" s="17" t="str">
        <f t="shared" si="5"/>
        <v/>
      </c>
      <c r="N49" s="17" t="str">
        <f t="shared" si="5"/>
        <v/>
      </c>
      <c r="O49" s="17" t="str">
        <f t="shared" si="5"/>
        <v/>
      </c>
    </row>
    <row r="50" spans="1:15" ht="16" x14ac:dyDescent="0.2">
      <c r="A50" s="37" t="str">
        <f t="shared" si="4"/>
        <v/>
      </c>
      <c r="B50" s="39"/>
      <c r="C50" s="1" t="str">
        <f>IF(B50="","",VLOOKUP(B50,'base élèves'!$A$2:$D$525,2))</f>
        <v/>
      </c>
      <c r="D50" s="1" t="str">
        <f>IF(B50="","",VLOOKUP(B50,'base élèves'!$A$2:$D$525,3))</f>
        <v/>
      </c>
      <c r="E50" s="1" t="str">
        <f>IF(B50="","",VLOOKUP(B50,'base élèves'!$A$2:$D$525,4))</f>
        <v/>
      </c>
      <c r="F50" s="17" t="str">
        <f t="shared" si="5"/>
        <v/>
      </c>
      <c r="G50" s="17" t="str">
        <f t="shared" si="5"/>
        <v/>
      </c>
      <c r="H50" s="17" t="str">
        <f t="shared" si="5"/>
        <v/>
      </c>
      <c r="I50" s="17" t="str">
        <f t="shared" si="5"/>
        <v/>
      </c>
      <c r="J50" s="17" t="str">
        <f t="shared" si="5"/>
        <v/>
      </c>
      <c r="K50" s="17" t="str">
        <f t="shared" si="5"/>
        <v/>
      </c>
      <c r="L50" s="17" t="str">
        <f t="shared" si="5"/>
        <v/>
      </c>
      <c r="M50" s="17" t="str">
        <f t="shared" si="5"/>
        <v/>
      </c>
      <c r="N50" s="17" t="str">
        <f t="shared" si="5"/>
        <v/>
      </c>
      <c r="O50" s="17" t="str">
        <f t="shared" si="5"/>
        <v/>
      </c>
    </row>
    <row r="51" spans="1:15" ht="16" x14ac:dyDescent="0.2">
      <c r="A51" s="37" t="str">
        <f t="shared" si="4"/>
        <v/>
      </c>
      <c r="B51" s="39"/>
      <c r="C51" s="1" t="str">
        <f>IF(B51="","",VLOOKUP(B51,'base élèves'!$A$2:$D$525,2))</f>
        <v/>
      </c>
      <c r="D51" s="1" t="str">
        <f>IF(B51="","",VLOOKUP(B51,'base élèves'!$A$2:$D$525,3))</f>
        <v/>
      </c>
      <c r="E51" s="1" t="str">
        <f>IF(B51="","",VLOOKUP(B51,'base élèves'!$A$2:$D$525,4))</f>
        <v/>
      </c>
      <c r="F51" s="17" t="str">
        <f t="shared" si="5"/>
        <v/>
      </c>
      <c r="G51" s="17" t="str">
        <f t="shared" si="5"/>
        <v/>
      </c>
      <c r="H51" s="17" t="str">
        <f t="shared" si="5"/>
        <v/>
      </c>
      <c r="I51" s="17" t="str">
        <f t="shared" si="5"/>
        <v/>
      </c>
      <c r="J51" s="17" t="str">
        <f t="shared" si="5"/>
        <v/>
      </c>
      <c r="K51" s="17" t="str">
        <f t="shared" ref="K51:O101" si="6">IF($E51=K$9,$A51,"")</f>
        <v/>
      </c>
      <c r="L51" s="17" t="str">
        <f t="shared" si="6"/>
        <v/>
      </c>
      <c r="M51" s="17" t="str">
        <f t="shared" si="6"/>
        <v/>
      </c>
      <c r="N51" s="17" t="str">
        <f t="shared" si="6"/>
        <v/>
      </c>
      <c r="O51" s="17" t="str">
        <f t="shared" si="6"/>
        <v/>
      </c>
    </row>
    <row r="52" spans="1:15" ht="16" x14ac:dyDescent="0.2">
      <c r="A52" s="37" t="str">
        <f t="shared" si="4"/>
        <v/>
      </c>
      <c r="B52" s="39"/>
      <c r="C52" s="1" t="str">
        <f>IF(B52="","",VLOOKUP(B52,'base élèves'!$A$2:$D$525,2))</f>
        <v/>
      </c>
      <c r="D52" s="1" t="str">
        <f>IF(B52="","",VLOOKUP(B52,'base élèves'!$A$2:$D$525,3))</f>
        <v/>
      </c>
      <c r="E52" s="1" t="str">
        <f>IF(B52="","",VLOOKUP(B52,'base élèves'!$A$2:$D$525,4))</f>
        <v/>
      </c>
      <c r="F52" s="17" t="str">
        <f t="shared" ref="F52:J102" si="7">IF($E52=F$9,$A52,"")</f>
        <v/>
      </c>
      <c r="G52" s="17" t="str">
        <f t="shared" si="7"/>
        <v/>
      </c>
      <c r="H52" s="17" t="str">
        <f t="shared" si="7"/>
        <v/>
      </c>
      <c r="I52" s="17" t="str">
        <f t="shared" si="7"/>
        <v/>
      </c>
      <c r="J52" s="17" t="str">
        <f t="shared" si="7"/>
        <v/>
      </c>
      <c r="K52" s="17" t="str">
        <f t="shared" si="6"/>
        <v/>
      </c>
      <c r="L52" s="17" t="str">
        <f t="shared" si="6"/>
        <v/>
      </c>
      <c r="M52" s="17" t="str">
        <f t="shared" si="6"/>
        <v/>
      </c>
      <c r="N52" s="17" t="str">
        <f t="shared" si="6"/>
        <v/>
      </c>
      <c r="O52" s="17" t="str">
        <f t="shared" si="6"/>
        <v/>
      </c>
    </row>
    <row r="53" spans="1:15" ht="16" x14ac:dyDescent="0.2">
      <c r="A53" s="37" t="str">
        <f t="shared" si="4"/>
        <v/>
      </c>
      <c r="B53" s="39"/>
      <c r="C53" s="1" t="str">
        <f>IF(B53="","",VLOOKUP(B53,'base élèves'!$A$2:$D$525,2))</f>
        <v/>
      </c>
      <c r="D53" s="1" t="str">
        <f>IF(B53="","",VLOOKUP(B53,'base élèves'!$A$2:$D$525,3))</f>
        <v/>
      </c>
      <c r="E53" s="1" t="str">
        <f>IF(B53="","",VLOOKUP(B53,'base élèves'!$A$2:$D$525,4))</f>
        <v/>
      </c>
      <c r="F53" s="17" t="str">
        <f t="shared" si="7"/>
        <v/>
      </c>
      <c r="G53" s="17" t="str">
        <f t="shared" si="7"/>
        <v/>
      </c>
      <c r="H53" s="17" t="str">
        <f t="shared" si="7"/>
        <v/>
      </c>
      <c r="I53" s="17" t="str">
        <f t="shared" si="7"/>
        <v/>
      </c>
      <c r="J53" s="17" t="str">
        <f t="shared" si="7"/>
        <v/>
      </c>
      <c r="K53" s="17" t="str">
        <f t="shared" si="6"/>
        <v/>
      </c>
      <c r="L53" s="17" t="str">
        <f t="shared" si="6"/>
        <v/>
      </c>
      <c r="M53" s="17" t="str">
        <f t="shared" si="6"/>
        <v/>
      </c>
      <c r="N53" s="17" t="str">
        <f t="shared" si="6"/>
        <v/>
      </c>
      <c r="O53" s="17" t="str">
        <f t="shared" si="6"/>
        <v/>
      </c>
    </row>
    <row r="54" spans="1:15" ht="16" x14ac:dyDescent="0.2">
      <c r="A54" s="37" t="str">
        <f t="shared" si="4"/>
        <v/>
      </c>
      <c r="B54" s="39"/>
      <c r="C54" s="1" t="str">
        <f>IF(B54="","",VLOOKUP(B54,'base élèves'!$A$2:$D$525,2))</f>
        <v/>
      </c>
      <c r="D54" s="1" t="str">
        <f>IF(B54="","",VLOOKUP(B54,'base élèves'!$A$2:$D$525,3))</f>
        <v/>
      </c>
      <c r="E54" s="1" t="str">
        <f>IF(B54="","",VLOOKUP(B54,'base élèves'!$A$2:$D$525,4))</f>
        <v/>
      </c>
      <c r="F54" s="17" t="str">
        <f t="shared" si="7"/>
        <v/>
      </c>
      <c r="G54" s="17" t="str">
        <f t="shared" si="7"/>
        <v/>
      </c>
      <c r="H54" s="17" t="str">
        <f t="shared" si="7"/>
        <v/>
      </c>
      <c r="I54" s="17" t="str">
        <f t="shared" si="7"/>
        <v/>
      </c>
      <c r="J54" s="17" t="str">
        <f t="shared" si="7"/>
        <v/>
      </c>
      <c r="K54" s="17" t="str">
        <f t="shared" si="6"/>
        <v/>
      </c>
      <c r="L54" s="17" t="str">
        <f t="shared" si="6"/>
        <v/>
      </c>
      <c r="M54" s="17" t="str">
        <f t="shared" si="6"/>
        <v/>
      </c>
      <c r="N54" s="17" t="str">
        <f t="shared" si="6"/>
        <v/>
      </c>
      <c r="O54" s="17" t="str">
        <f t="shared" si="6"/>
        <v/>
      </c>
    </row>
    <row r="55" spans="1:15" ht="16" x14ac:dyDescent="0.2">
      <c r="A55" s="37" t="str">
        <f t="shared" si="4"/>
        <v/>
      </c>
      <c r="B55" s="39"/>
      <c r="C55" s="1" t="str">
        <f>IF(B55="","",VLOOKUP(B55,'base élèves'!$A$2:$D$525,2))</f>
        <v/>
      </c>
      <c r="D55" s="1" t="str">
        <f>IF(B55="","",VLOOKUP(B55,'base élèves'!$A$2:$D$525,3))</f>
        <v/>
      </c>
      <c r="E55" s="1" t="str">
        <f>IF(B55="","",VLOOKUP(B55,'base élèves'!$A$2:$D$525,4))</f>
        <v/>
      </c>
      <c r="F55" s="17" t="str">
        <f t="shared" si="7"/>
        <v/>
      </c>
      <c r="G55" s="17" t="str">
        <f t="shared" si="7"/>
        <v/>
      </c>
      <c r="H55" s="17" t="str">
        <f t="shared" si="7"/>
        <v/>
      </c>
      <c r="I55" s="17" t="str">
        <f t="shared" si="7"/>
        <v/>
      </c>
      <c r="J55" s="17" t="str">
        <f t="shared" si="7"/>
        <v/>
      </c>
      <c r="K55" s="17" t="str">
        <f t="shared" si="6"/>
        <v/>
      </c>
      <c r="L55" s="17" t="str">
        <f t="shared" si="6"/>
        <v/>
      </c>
      <c r="M55" s="17" t="str">
        <f t="shared" si="6"/>
        <v/>
      </c>
      <c r="N55" s="17" t="str">
        <f t="shared" si="6"/>
        <v/>
      </c>
      <c r="O55" s="17" t="str">
        <f t="shared" si="6"/>
        <v/>
      </c>
    </row>
    <row r="56" spans="1:15" ht="16" x14ac:dyDescent="0.2">
      <c r="A56" s="37" t="str">
        <f t="shared" si="4"/>
        <v/>
      </c>
      <c r="B56" s="39"/>
      <c r="C56" s="1" t="str">
        <f>IF(B56="","",VLOOKUP(B56,'base élèves'!$A$2:$D$525,2))</f>
        <v/>
      </c>
      <c r="D56" s="1" t="str">
        <f>IF(B56="","",VLOOKUP(B56,'base élèves'!$A$2:$D$525,3))</f>
        <v/>
      </c>
      <c r="E56" s="1" t="str">
        <f>IF(B56="","",VLOOKUP(B56,'base élèves'!$A$2:$D$525,4))</f>
        <v/>
      </c>
      <c r="F56" s="17" t="str">
        <f t="shared" si="7"/>
        <v/>
      </c>
      <c r="G56" s="17" t="str">
        <f t="shared" si="7"/>
        <v/>
      </c>
      <c r="H56" s="17" t="str">
        <f t="shared" si="7"/>
        <v/>
      </c>
      <c r="I56" s="17" t="str">
        <f t="shared" si="7"/>
        <v/>
      </c>
      <c r="J56" s="17" t="str">
        <f t="shared" si="7"/>
        <v/>
      </c>
      <c r="K56" s="17" t="str">
        <f t="shared" si="6"/>
        <v/>
      </c>
      <c r="L56" s="17" t="str">
        <f t="shared" si="6"/>
        <v/>
      </c>
      <c r="M56" s="17" t="str">
        <f t="shared" si="6"/>
        <v/>
      </c>
      <c r="N56" s="17" t="str">
        <f t="shared" si="6"/>
        <v/>
      </c>
      <c r="O56" s="17" t="str">
        <f t="shared" si="6"/>
        <v/>
      </c>
    </row>
    <row r="57" spans="1:15" ht="16" x14ac:dyDescent="0.2">
      <c r="A57" s="37" t="str">
        <f t="shared" si="4"/>
        <v/>
      </c>
      <c r="B57" s="39"/>
      <c r="C57" s="1" t="str">
        <f>IF(B57="","",VLOOKUP(B57,'base élèves'!$A$2:$D$525,2))</f>
        <v/>
      </c>
      <c r="D57" s="1" t="str">
        <f>IF(B57="","",VLOOKUP(B57,'base élèves'!$A$2:$D$525,3))</f>
        <v/>
      </c>
      <c r="E57" s="1" t="str">
        <f>IF(B57="","",VLOOKUP(B57,'base élèves'!$A$2:$D$525,4))</f>
        <v/>
      </c>
      <c r="F57" s="17" t="str">
        <f t="shared" si="7"/>
        <v/>
      </c>
      <c r="G57" s="17" t="str">
        <f t="shared" si="7"/>
        <v/>
      </c>
      <c r="H57" s="17" t="str">
        <f t="shared" si="7"/>
        <v/>
      </c>
      <c r="I57" s="17" t="str">
        <f t="shared" si="7"/>
        <v/>
      </c>
      <c r="J57" s="17" t="str">
        <f t="shared" si="7"/>
        <v/>
      </c>
      <c r="K57" s="17" t="str">
        <f t="shared" si="6"/>
        <v/>
      </c>
      <c r="L57" s="17" t="str">
        <f t="shared" si="6"/>
        <v/>
      </c>
      <c r="M57" s="17" t="str">
        <f t="shared" si="6"/>
        <v/>
      </c>
      <c r="N57" s="17" t="str">
        <f t="shared" si="6"/>
        <v/>
      </c>
      <c r="O57" s="17" t="str">
        <f t="shared" si="6"/>
        <v/>
      </c>
    </row>
    <row r="58" spans="1:15" ht="16" x14ac:dyDescent="0.2">
      <c r="A58" s="37" t="str">
        <f t="shared" si="4"/>
        <v/>
      </c>
      <c r="B58" s="39"/>
      <c r="C58" s="1" t="str">
        <f>IF(B58="","",VLOOKUP(B58,'base élèves'!$A$2:$D$525,2))</f>
        <v/>
      </c>
      <c r="D58" s="1" t="str">
        <f>IF(B58="","",VLOOKUP(B58,'base élèves'!$A$2:$D$525,3))</f>
        <v/>
      </c>
      <c r="E58" s="1" t="str">
        <f>IF(B58="","",VLOOKUP(B58,'base élèves'!$A$2:$D$525,4))</f>
        <v/>
      </c>
      <c r="F58" s="17" t="str">
        <f t="shared" si="7"/>
        <v/>
      </c>
      <c r="G58" s="17" t="str">
        <f t="shared" si="7"/>
        <v/>
      </c>
      <c r="H58" s="17" t="str">
        <f t="shared" si="7"/>
        <v/>
      </c>
      <c r="I58" s="17" t="str">
        <f t="shared" si="7"/>
        <v/>
      </c>
      <c r="J58" s="17" t="str">
        <f t="shared" si="7"/>
        <v/>
      </c>
      <c r="K58" s="17" t="str">
        <f t="shared" si="6"/>
        <v/>
      </c>
      <c r="L58" s="17" t="str">
        <f t="shared" si="6"/>
        <v/>
      </c>
      <c r="M58" s="17" t="str">
        <f t="shared" si="6"/>
        <v/>
      </c>
      <c r="N58" s="17" t="str">
        <f t="shared" si="6"/>
        <v/>
      </c>
      <c r="O58" s="17" t="str">
        <f t="shared" si="6"/>
        <v/>
      </c>
    </row>
    <row r="59" spans="1:15" ht="16" x14ac:dyDescent="0.2">
      <c r="A59" s="37" t="str">
        <f t="shared" si="4"/>
        <v/>
      </c>
      <c r="B59" s="39"/>
      <c r="C59" s="1" t="str">
        <f>IF(B59="","",VLOOKUP(B59,'base élèves'!$A$2:$D$525,2))</f>
        <v/>
      </c>
      <c r="D59" s="1" t="str">
        <f>IF(B59="","",VLOOKUP(B59,'base élèves'!$A$2:$D$525,3))</f>
        <v/>
      </c>
      <c r="E59" s="1" t="str">
        <f>IF(B59="","",VLOOKUP(B59,'base élèves'!$A$2:$D$525,4))</f>
        <v/>
      </c>
      <c r="F59" s="17" t="str">
        <f t="shared" si="7"/>
        <v/>
      </c>
      <c r="G59" s="17" t="str">
        <f t="shared" si="7"/>
        <v/>
      </c>
      <c r="H59" s="17" t="str">
        <f t="shared" si="7"/>
        <v/>
      </c>
      <c r="I59" s="17" t="str">
        <f t="shared" si="7"/>
        <v/>
      </c>
      <c r="J59" s="17" t="str">
        <f t="shared" si="7"/>
        <v/>
      </c>
      <c r="K59" s="17" t="str">
        <f t="shared" si="6"/>
        <v/>
      </c>
      <c r="L59" s="17" t="str">
        <f t="shared" si="6"/>
        <v/>
      </c>
      <c r="M59" s="17" t="str">
        <f t="shared" si="6"/>
        <v/>
      </c>
      <c r="N59" s="17" t="str">
        <f t="shared" si="6"/>
        <v/>
      </c>
      <c r="O59" s="17" t="str">
        <f t="shared" si="6"/>
        <v/>
      </c>
    </row>
    <row r="60" spans="1:15" ht="16" x14ac:dyDescent="0.2">
      <c r="A60" s="37" t="str">
        <f t="shared" si="4"/>
        <v/>
      </c>
      <c r="B60" s="39"/>
      <c r="C60" s="1" t="str">
        <f>IF(B60="","",VLOOKUP(B60,'base élèves'!$A$2:$D$525,2))</f>
        <v/>
      </c>
      <c r="D60" s="1" t="str">
        <f>IF(B60="","",VLOOKUP(B60,'base élèves'!$A$2:$D$525,3))</f>
        <v/>
      </c>
      <c r="E60" s="1" t="str">
        <f>IF(B60="","",VLOOKUP(B60,'base élèves'!$A$2:$D$525,4))</f>
        <v/>
      </c>
      <c r="F60" s="17" t="str">
        <f t="shared" si="7"/>
        <v/>
      </c>
      <c r="G60" s="17" t="str">
        <f t="shared" si="7"/>
        <v/>
      </c>
      <c r="H60" s="17" t="str">
        <f t="shared" si="7"/>
        <v/>
      </c>
      <c r="I60" s="17" t="str">
        <f t="shared" si="7"/>
        <v/>
      </c>
      <c r="J60" s="17" t="str">
        <f t="shared" si="7"/>
        <v/>
      </c>
      <c r="K60" s="17" t="str">
        <f t="shared" si="6"/>
        <v/>
      </c>
      <c r="L60" s="17" t="str">
        <f t="shared" si="6"/>
        <v/>
      </c>
      <c r="M60" s="17" t="str">
        <f t="shared" si="6"/>
        <v/>
      </c>
      <c r="N60" s="17" t="str">
        <f t="shared" si="6"/>
        <v/>
      </c>
      <c r="O60" s="17" t="str">
        <f t="shared" si="6"/>
        <v/>
      </c>
    </row>
    <row r="61" spans="1:15" ht="16" x14ac:dyDescent="0.2">
      <c r="A61" s="37" t="str">
        <f t="shared" si="4"/>
        <v/>
      </c>
      <c r="B61" s="39"/>
      <c r="C61" s="1" t="str">
        <f>IF(B61="","",VLOOKUP(B61,'base élèves'!$A$2:$D$525,2))</f>
        <v/>
      </c>
      <c r="D61" s="1" t="str">
        <f>IF(B61="","",VLOOKUP(B61,'base élèves'!$A$2:$D$525,3))</f>
        <v/>
      </c>
      <c r="E61" s="1" t="str">
        <f>IF(B61="","",VLOOKUP(B61,'base élèves'!$A$2:$D$525,4))</f>
        <v/>
      </c>
      <c r="F61" s="17" t="str">
        <f t="shared" si="7"/>
        <v/>
      </c>
      <c r="G61" s="17" t="str">
        <f t="shared" si="7"/>
        <v/>
      </c>
      <c r="H61" s="17" t="str">
        <f t="shared" si="7"/>
        <v/>
      </c>
      <c r="I61" s="17" t="str">
        <f t="shared" si="7"/>
        <v/>
      </c>
      <c r="J61" s="17" t="str">
        <f t="shared" si="7"/>
        <v/>
      </c>
      <c r="K61" s="17" t="str">
        <f t="shared" si="6"/>
        <v/>
      </c>
      <c r="L61" s="17" t="str">
        <f t="shared" si="6"/>
        <v/>
      </c>
      <c r="M61" s="17" t="str">
        <f t="shared" si="6"/>
        <v/>
      </c>
      <c r="N61" s="17" t="str">
        <f t="shared" si="6"/>
        <v/>
      </c>
      <c r="O61" s="17" t="str">
        <f t="shared" si="6"/>
        <v/>
      </c>
    </row>
    <row r="62" spans="1:15" ht="16" x14ac:dyDescent="0.2">
      <c r="A62" s="37" t="str">
        <f t="shared" si="4"/>
        <v/>
      </c>
      <c r="B62" s="39"/>
      <c r="C62" s="1" t="str">
        <f>IF(B62="","",VLOOKUP(B62,'base élèves'!$A$2:$D$525,2))</f>
        <v/>
      </c>
      <c r="D62" s="1" t="str">
        <f>IF(B62="","",VLOOKUP(B62,'base élèves'!$A$2:$D$525,3))</f>
        <v/>
      </c>
      <c r="E62" s="1" t="str">
        <f>IF(B62="","",VLOOKUP(B62,'base élèves'!$A$2:$D$525,4))</f>
        <v/>
      </c>
      <c r="F62" s="17" t="str">
        <f t="shared" si="7"/>
        <v/>
      </c>
      <c r="G62" s="17" t="str">
        <f t="shared" si="7"/>
        <v/>
      </c>
      <c r="H62" s="17" t="str">
        <f t="shared" si="7"/>
        <v/>
      </c>
      <c r="I62" s="17" t="str">
        <f t="shared" si="7"/>
        <v/>
      </c>
      <c r="J62" s="17" t="str">
        <f t="shared" si="7"/>
        <v/>
      </c>
      <c r="K62" s="17" t="str">
        <f t="shared" si="6"/>
        <v/>
      </c>
      <c r="L62" s="17" t="str">
        <f t="shared" si="6"/>
        <v/>
      </c>
      <c r="M62" s="17" t="str">
        <f t="shared" si="6"/>
        <v/>
      </c>
      <c r="N62" s="17" t="str">
        <f t="shared" si="6"/>
        <v/>
      </c>
      <c r="O62" s="17" t="str">
        <f t="shared" si="6"/>
        <v/>
      </c>
    </row>
    <row r="63" spans="1:15" ht="16" x14ac:dyDescent="0.2">
      <c r="A63" s="37" t="str">
        <f t="shared" si="4"/>
        <v/>
      </c>
      <c r="B63" s="39"/>
      <c r="C63" s="1" t="str">
        <f>IF(B63="","",VLOOKUP(B63,'base élèves'!$A$2:$D$525,2))</f>
        <v/>
      </c>
      <c r="D63" s="1" t="str">
        <f>IF(B63="","",VLOOKUP(B63,'base élèves'!$A$2:$D$525,3))</f>
        <v/>
      </c>
      <c r="E63" s="1" t="str">
        <f>IF(B63="","",VLOOKUP(B63,'base élèves'!$A$2:$D$525,4))</f>
        <v/>
      </c>
      <c r="F63" s="17" t="str">
        <f t="shared" si="7"/>
        <v/>
      </c>
      <c r="G63" s="17" t="str">
        <f t="shared" si="7"/>
        <v/>
      </c>
      <c r="H63" s="17" t="str">
        <f t="shared" si="7"/>
        <v/>
      </c>
      <c r="I63" s="17" t="str">
        <f t="shared" si="7"/>
        <v/>
      </c>
      <c r="J63" s="17" t="str">
        <f t="shared" si="7"/>
        <v/>
      </c>
      <c r="K63" s="17" t="str">
        <f t="shared" si="6"/>
        <v/>
      </c>
      <c r="L63" s="17" t="str">
        <f t="shared" si="6"/>
        <v/>
      </c>
      <c r="M63" s="17" t="str">
        <f t="shared" si="6"/>
        <v/>
      </c>
      <c r="N63" s="17" t="str">
        <f t="shared" si="6"/>
        <v/>
      </c>
      <c r="O63" s="17" t="str">
        <f t="shared" si="6"/>
        <v/>
      </c>
    </row>
    <row r="64" spans="1:15" ht="16" x14ac:dyDescent="0.2">
      <c r="A64" s="37" t="str">
        <f t="shared" si="4"/>
        <v/>
      </c>
      <c r="B64" s="39"/>
      <c r="C64" s="1" t="str">
        <f>IF(B64="","",VLOOKUP(B64,'base élèves'!$A$2:$D$525,2))</f>
        <v/>
      </c>
      <c r="D64" s="1" t="str">
        <f>IF(B64="","",VLOOKUP(B64,'base élèves'!$A$2:$D$525,3))</f>
        <v/>
      </c>
      <c r="E64" s="1" t="str">
        <f>IF(B64="","",VLOOKUP(B64,'base élèves'!$A$2:$D$525,4))</f>
        <v/>
      </c>
      <c r="F64" s="17" t="str">
        <f t="shared" si="7"/>
        <v/>
      </c>
      <c r="G64" s="17" t="str">
        <f t="shared" si="7"/>
        <v/>
      </c>
      <c r="H64" s="17" t="str">
        <f t="shared" si="7"/>
        <v/>
      </c>
      <c r="I64" s="17" t="str">
        <f t="shared" si="7"/>
        <v/>
      </c>
      <c r="J64" s="17" t="str">
        <f t="shared" si="7"/>
        <v/>
      </c>
      <c r="K64" s="17" t="str">
        <f t="shared" si="6"/>
        <v/>
      </c>
      <c r="L64" s="17" t="str">
        <f t="shared" si="6"/>
        <v/>
      </c>
      <c r="M64" s="17" t="str">
        <f t="shared" si="6"/>
        <v/>
      </c>
      <c r="N64" s="17" t="str">
        <f t="shared" si="6"/>
        <v/>
      </c>
      <c r="O64" s="17" t="str">
        <f t="shared" si="6"/>
        <v/>
      </c>
    </row>
    <row r="65" spans="1:15" ht="16" x14ac:dyDescent="0.2">
      <c r="A65" s="37" t="str">
        <f t="shared" si="4"/>
        <v/>
      </c>
      <c r="B65" s="39"/>
      <c r="C65" s="1" t="str">
        <f>IF(B65="","",VLOOKUP(B65,'base élèves'!$A$2:$D$525,2))</f>
        <v/>
      </c>
      <c r="D65" s="1" t="str">
        <f>IF(B65="","",VLOOKUP(B65,'base élèves'!$A$2:$D$525,3))</f>
        <v/>
      </c>
      <c r="E65" s="1" t="str">
        <f>IF(B65="","",VLOOKUP(B65,'base élèves'!$A$2:$D$525,4))</f>
        <v/>
      </c>
      <c r="F65" s="17" t="str">
        <f t="shared" si="7"/>
        <v/>
      </c>
      <c r="G65" s="17" t="str">
        <f t="shared" si="7"/>
        <v/>
      </c>
      <c r="H65" s="17" t="str">
        <f t="shared" si="7"/>
        <v/>
      </c>
      <c r="I65" s="17" t="str">
        <f t="shared" si="7"/>
        <v/>
      </c>
      <c r="J65" s="17" t="str">
        <f t="shared" si="7"/>
        <v/>
      </c>
      <c r="K65" s="17" t="str">
        <f t="shared" si="6"/>
        <v/>
      </c>
      <c r="L65" s="17" t="str">
        <f t="shared" si="6"/>
        <v/>
      </c>
      <c r="M65" s="17" t="str">
        <f t="shared" si="6"/>
        <v/>
      </c>
      <c r="N65" s="17" t="str">
        <f t="shared" si="6"/>
        <v/>
      </c>
      <c r="O65" s="17" t="str">
        <f t="shared" si="6"/>
        <v/>
      </c>
    </row>
    <row r="66" spans="1:15" ht="16" x14ac:dyDescent="0.2">
      <c r="A66" s="37" t="str">
        <f t="shared" si="4"/>
        <v/>
      </c>
      <c r="B66" s="39"/>
      <c r="C66" s="1" t="str">
        <f>IF(B66="","",VLOOKUP(B66,'base élèves'!$A$2:$D$525,2))</f>
        <v/>
      </c>
      <c r="D66" s="1" t="str">
        <f>IF(B66="","",VLOOKUP(B66,'base élèves'!$A$2:$D$525,3))</f>
        <v/>
      </c>
      <c r="E66" s="1" t="str">
        <f>IF(B66="","",VLOOKUP(B66,'base élèves'!$A$2:$D$525,4))</f>
        <v/>
      </c>
      <c r="F66" s="17" t="str">
        <f t="shared" si="7"/>
        <v/>
      </c>
      <c r="G66" s="17" t="str">
        <f t="shared" si="7"/>
        <v/>
      </c>
      <c r="H66" s="17" t="str">
        <f t="shared" si="7"/>
        <v/>
      </c>
      <c r="I66" s="17" t="str">
        <f t="shared" si="7"/>
        <v/>
      </c>
      <c r="J66" s="17" t="str">
        <f t="shared" si="7"/>
        <v/>
      </c>
      <c r="K66" s="17" t="str">
        <f t="shared" si="6"/>
        <v/>
      </c>
      <c r="L66" s="17" t="str">
        <f t="shared" si="6"/>
        <v/>
      </c>
      <c r="M66" s="17" t="str">
        <f t="shared" si="6"/>
        <v/>
      </c>
      <c r="N66" s="17" t="str">
        <f t="shared" si="6"/>
        <v/>
      </c>
      <c r="O66" s="17" t="str">
        <f t="shared" si="6"/>
        <v/>
      </c>
    </row>
    <row r="67" spans="1:15" ht="16" x14ac:dyDescent="0.2">
      <c r="A67" s="37" t="str">
        <f t="shared" si="4"/>
        <v/>
      </c>
      <c r="B67" s="39"/>
      <c r="C67" s="1" t="str">
        <f>IF(B67="","",VLOOKUP(B67,'base élèves'!$A$2:$D$525,2))</f>
        <v/>
      </c>
      <c r="D67" s="1" t="str">
        <f>IF(B67="","",VLOOKUP(B67,'base élèves'!$A$2:$D$525,3))</f>
        <v/>
      </c>
      <c r="E67" s="1" t="str">
        <f>IF(B67="","",VLOOKUP(B67,'base élèves'!$A$2:$D$525,4))</f>
        <v/>
      </c>
      <c r="F67" s="17" t="str">
        <f t="shared" si="7"/>
        <v/>
      </c>
      <c r="G67" s="17" t="str">
        <f t="shared" si="7"/>
        <v/>
      </c>
      <c r="H67" s="17" t="str">
        <f t="shared" si="7"/>
        <v/>
      </c>
      <c r="I67" s="17" t="str">
        <f t="shared" si="7"/>
        <v/>
      </c>
      <c r="J67" s="17" t="str">
        <f t="shared" si="7"/>
        <v/>
      </c>
      <c r="K67" s="17" t="str">
        <f t="shared" si="6"/>
        <v/>
      </c>
      <c r="L67" s="17" t="str">
        <f t="shared" si="6"/>
        <v/>
      </c>
      <c r="M67" s="17" t="str">
        <f t="shared" si="6"/>
        <v/>
      </c>
      <c r="N67" s="17" t="str">
        <f t="shared" si="6"/>
        <v/>
      </c>
      <c r="O67" s="17" t="str">
        <f t="shared" si="6"/>
        <v/>
      </c>
    </row>
    <row r="68" spans="1:15" ht="16" x14ac:dyDescent="0.2">
      <c r="A68" s="37" t="str">
        <f t="shared" si="4"/>
        <v/>
      </c>
      <c r="B68" s="39"/>
      <c r="C68" s="1" t="str">
        <f>IF(B68="","",VLOOKUP(B68,'base élèves'!$A$2:$D$525,2))</f>
        <v/>
      </c>
      <c r="D68" s="1" t="str">
        <f>IF(B68="","",VLOOKUP(B68,'base élèves'!$A$2:$D$525,3))</f>
        <v/>
      </c>
      <c r="E68" s="1" t="str">
        <f>IF(B68="","",VLOOKUP(B68,'base élèves'!$A$2:$D$525,4))</f>
        <v/>
      </c>
      <c r="F68" s="17" t="str">
        <f t="shared" si="7"/>
        <v/>
      </c>
      <c r="G68" s="17" t="str">
        <f t="shared" si="7"/>
        <v/>
      </c>
      <c r="H68" s="17" t="str">
        <f t="shared" si="7"/>
        <v/>
      </c>
      <c r="I68" s="17" t="str">
        <f t="shared" si="7"/>
        <v/>
      </c>
      <c r="J68" s="17" t="str">
        <f t="shared" si="7"/>
        <v/>
      </c>
      <c r="K68" s="17" t="str">
        <f t="shared" si="6"/>
        <v/>
      </c>
      <c r="L68" s="17" t="str">
        <f t="shared" si="6"/>
        <v/>
      </c>
      <c r="M68" s="17" t="str">
        <f t="shared" si="6"/>
        <v/>
      </c>
      <c r="N68" s="17" t="str">
        <f t="shared" si="6"/>
        <v/>
      </c>
      <c r="O68" s="17" t="str">
        <f t="shared" si="6"/>
        <v/>
      </c>
    </row>
    <row r="69" spans="1:15" ht="16" x14ac:dyDescent="0.2">
      <c r="A69" s="37" t="str">
        <f t="shared" si="4"/>
        <v/>
      </c>
      <c r="B69" s="39"/>
      <c r="C69" s="1" t="str">
        <f>IF(B69="","",VLOOKUP(B69,'base élèves'!$A$2:$D$525,2))</f>
        <v/>
      </c>
      <c r="D69" s="1" t="str">
        <f>IF(B69="","",VLOOKUP(B69,'base élèves'!$A$2:$D$525,3))</f>
        <v/>
      </c>
      <c r="E69" s="1" t="str">
        <f>IF(B69="","",VLOOKUP(B69,'base élèves'!$A$2:$D$525,4))</f>
        <v/>
      </c>
      <c r="F69" s="17" t="str">
        <f t="shared" si="7"/>
        <v/>
      </c>
      <c r="G69" s="17" t="str">
        <f t="shared" si="7"/>
        <v/>
      </c>
      <c r="H69" s="17" t="str">
        <f t="shared" si="7"/>
        <v/>
      </c>
      <c r="I69" s="17" t="str">
        <f t="shared" si="7"/>
        <v/>
      </c>
      <c r="J69" s="17" t="str">
        <f t="shared" si="7"/>
        <v/>
      </c>
      <c r="K69" s="17" t="str">
        <f t="shared" si="6"/>
        <v/>
      </c>
      <c r="L69" s="17" t="str">
        <f t="shared" si="6"/>
        <v/>
      </c>
      <c r="M69" s="17" t="str">
        <f t="shared" si="6"/>
        <v/>
      </c>
      <c r="N69" s="17" t="str">
        <f t="shared" si="6"/>
        <v/>
      </c>
      <c r="O69" s="17" t="str">
        <f t="shared" si="6"/>
        <v/>
      </c>
    </row>
    <row r="70" spans="1:15" ht="16" x14ac:dyDescent="0.2">
      <c r="A70" s="37" t="str">
        <f t="shared" si="4"/>
        <v/>
      </c>
      <c r="B70" s="39"/>
      <c r="C70" s="1" t="str">
        <f>IF(B70="","",VLOOKUP(B70,'base élèves'!$A$2:$D$525,2))</f>
        <v/>
      </c>
      <c r="D70" s="1" t="str">
        <f>IF(B70="","",VLOOKUP(B70,'base élèves'!$A$2:$D$525,3))</f>
        <v/>
      </c>
      <c r="E70" s="1" t="str">
        <f>IF(B70="","",VLOOKUP(B70,'base élèves'!$A$2:$D$525,4))</f>
        <v/>
      </c>
      <c r="F70" s="17" t="str">
        <f t="shared" si="7"/>
        <v/>
      </c>
      <c r="G70" s="17" t="str">
        <f t="shared" si="7"/>
        <v/>
      </c>
      <c r="H70" s="17" t="str">
        <f t="shared" si="7"/>
        <v/>
      </c>
      <c r="I70" s="17" t="str">
        <f t="shared" si="7"/>
        <v/>
      </c>
      <c r="J70" s="17" t="str">
        <f t="shared" si="7"/>
        <v/>
      </c>
      <c r="K70" s="17" t="str">
        <f t="shared" si="6"/>
        <v/>
      </c>
      <c r="L70" s="17" t="str">
        <f t="shared" si="6"/>
        <v/>
      </c>
      <c r="M70" s="17" t="str">
        <f t="shared" si="6"/>
        <v/>
      </c>
      <c r="N70" s="17" t="str">
        <f t="shared" si="6"/>
        <v/>
      </c>
      <c r="O70" s="17" t="str">
        <f t="shared" si="6"/>
        <v/>
      </c>
    </row>
    <row r="71" spans="1:15" ht="16" x14ac:dyDescent="0.2">
      <c r="A71" s="37" t="str">
        <f t="shared" si="4"/>
        <v/>
      </c>
      <c r="B71" s="39"/>
      <c r="C71" s="1" t="str">
        <f>IF(B71="","",VLOOKUP(B71,'base élèves'!$A$2:$D$525,2))</f>
        <v/>
      </c>
      <c r="D71" s="1" t="str">
        <f>IF(B71="","",VLOOKUP(B71,'base élèves'!$A$2:$D$525,3))</f>
        <v/>
      </c>
      <c r="E71" s="1" t="str">
        <f>IF(B71="","",VLOOKUP(B71,'base élèves'!$A$2:$D$525,4))</f>
        <v/>
      </c>
      <c r="F71" s="17" t="str">
        <f t="shared" si="7"/>
        <v/>
      </c>
      <c r="G71" s="17" t="str">
        <f t="shared" si="7"/>
        <v/>
      </c>
      <c r="H71" s="17" t="str">
        <f t="shared" si="7"/>
        <v/>
      </c>
      <c r="I71" s="17" t="str">
        <f t="shared" si="7"/>
        <v/>
      </c>
      <c r="J71" s="17" t="str">
        <f t="shared" si="7"/>
        <v/>
      </c>
      <c r="K71" s="17" t="str">
        <f t="shared" si="6"/>
        <v/>
      </c>
      <c r="L71" s="17" t="str">
        <f t="shared" si="6"/>
        <v/>
      </c>
      <c r="M71" s="17" t="str">
        <f t="shared" si="6"/>
        <v/>
      </c>
      <c r="N71" s="17" t="str">
        <f t="shared" si="6"/>
        <v/>
      </c>
      <c r="O71" s="17" t="str">
        <f t="shared" si="6"/>
        <v/>
      </c>
    </row>
    <row r="72" spans="1:15" ht="16" x14ac:dyDescent="0.2">
      <c r="A72" s="37" t="str">
        <f t="shared" si="4"/>
        <v/>
      </c>
      <c r="B72" s="39"/>
      <c r="C72" s="1" t="str">
        <f>IF(B72="","",VLOOKUP(B72,'base élèves'!$A$2:$D$525,2))</f>
        <v/>
      </c>
      <c r="D72" s="1" t="str">
        <f>IF(B72="","",VLOOKUP(B72,'base élèves'!$A$2:$D$525,3))</f>
        <v/>
      </c>
      <c r="E72" s="1" t="str">
        <f>IF(B72="","",VLOOKUP(B72,'base élèves'!$A$2:$D$525,4))</f>
        <v/>
      </c>
      <c r="F72" s="17" t="str">
        <f t="shared" si="7"/>
        <v/>
      </c>
      <c r="G72" s="17" t="str">
        <f t="shared" si="7"/>
        <v/>
      </c>
      <c r="H72" s="17" t="str">
        <f t="shared" si="7"/>
        <v/>
      </c>
      <c r="I72" s="17" t="str">
        <f t="shared" si="7"/>
        <v/>
      </c>
      <c r="J72" s="17" t="str">
        <f t="shared" si="7"/>
        <v/>
      </c>
      <c r="K72" s="17" t="str">
        <f t="shared" si="6"/>
        <v/>
      </c>
      <c r="L72" s="17" t="str">
        <f t="shared" si="6"/>
        <v/>
      </c>
      <c r="M72" s="17" t="str">
        <f t="shared" si="6"/>
        <v/>
      </c>
      <c r="N72" s="17" t="str">
        <f t="shared" si="6"/>
        <v/>
      </c>
      <c r="O72" s="17" t="str">
        <f t="shared" si="6"/>
        <v/>
      </c>
    </row>
    <row r="73" spans="1:15" ht="16" x14ac:dyDescent="0.2">
      <c r="A73" s="37" t="str">
        <f t="shared" si="4"/>
        <v/>
      </c>
      <c r="B73" s="39"/>
      <c r="C73" s="1" t="str">
        <f>IF(B73="","",VLOOKUP(B73,'base élèves'!$A$2:$D$525,2))</f>
        <v/>
      </c>
      <c r="D73" s="1" t="str">
        <f>IF(B73="","",VLOOKUP(B73,'base élèves'!$A$2:$D$525,3))</f>
        <v/>
      </c>
      <c r="E73" s="1" t="str">
        <f>IF(B73="","",VLOOKUP(B73,'base élèves'!$A$2:$D$525,4))</f>
        <v/>
      </c>
      <c r="F73" s="17" t="str">
        <f t="shared" si="7"/>
        <v/>
      </c>
      <c r="G73" s="17" t="str">
        <f t="shared" si="7"/>
        <v/>
      </c>
      <c r="H73" s="17" t="str">
        <f t="shared" si="7"/>
        <v/>
      </c>
      <c r="I73" s="17" t="str">
        <f t="shared" si="7"/>
        <v/>
      </c>
      <c r="J73" s="17" t="str">
        <f t="shared" si="7"/>
        <v/>
      </c>
      <c r="K73" s="17" t="str">
        <f t="shared" si="6"/>
        <v/>
      </c>
      <c r="L73" s="17" t="str">
        <f t="shared" si="6"/>
        <v/>
      </c>
      <c r="M73" s="17" t="str">
        <f t="shared" si="6"/>
        <v/>
      </c>
      <c r="N73" s="17" t="str">
        <f t="shared" si="6"/>
        <v/>
      </c>
      <c r="O73" s="17" t="str">
        <f t="shared" si="6"/>
        <v/>
      </c>
    </row>
    <row r="74" spans="1:15" ht="16" x14ac:dyDescent="0.2">
      <c r="A74" s="37" t="str">
        <f t="shared" si="4"/>
        <v/>
      </c>
      <c r="B74" s="39"/>
      <c r="C74" s="1" t="str">
        <f>IF(B74="","",VLOOKUP(B74,'base élèves'!$A$2:$D$525,2))</f>
        <v/>
      </c>
      <c r="D74" s="1" t="str">
        <f>IF(B74="","",VLOOKUP(B74,'base élèves'!$A$2:$D$525,3))</f>
        <v/>
      </c>
      <c r="E74" s="1" t="str">
        <f>IF(B74="","",VLOOKUP(B74,'base élèves'!$A$2:$D$525,4))</f>
        <v/>
      </c>
      <c r="F74" s="17" t="str">
        <f t="shared" si="7"/>
        <v/>
      </c>
      <c r="G74" s="17" t="str">
        <f t="shared" si="7"/>
        <v/>
      </c>
      <c r="H74" s="17" t="str">
        <f t="shared" si="7"/>
        <v/>
      </c>
      <c r="I74" s="17" t="str">
        <f t="shared" si="7"/>
        <v/>
      </c>
      <c r="J74" s="17" t="str">
        <f t="shared" si="7"/>
        <v/>
      </c>
      <c r="K74" s="17" t="str">
        <f t="shared" si="6"/>
        <v/>
      </c>
      <c r="L74" s="17" t="str">
        <f t="shared" si="6"/>
        <v/>
      </c>
      <c r="M74" s="17" t="str">
        <f t="shared" si="6"/>
        <v/>
      </c>
      <c r="N74" s="17" t="str">
        <f t="shared" si="6"/>
        <v/>
      </c>
      <c r="O74" s="17" t="str">
        <f t="shared" si="6"/>
        <v/>
      </c>
    </row>
    <row r="75" spans="1:15" ht="16" x14ac:dyDescent="0.2">
      <c r="A75" s="37" t="str">
        <f t="shared" si="4"/>
        <v/>
      </c>
      <c r="B75" s="39"/>
      <c r="C75" s="1" t="str">
        <f>IF(B75="","",VLOOKUP(B75,'base élèves'!$A$2:$D$525,2))</f>
        <v/>
      </c>
      <c r="D75" s="1" t="str">
        <f>IF(B75="","",VLOOKUP(B75,'base élèves'!$A$2:$D$525,3))</f>
        <v/>
      </c>
      <c r="E75" s="1" t="str">
        <f>IF(B75="","",VLOOKUP(B75,'base élèves'!$A$2:$D$525,4))</f>
        <v/>
      </c>
      <c r="F75" s="17" t="str">
        <f t="shared" si="7"/>
        <v/>
      </c>
      <c r="G75" s="17" t="str">
        <f t="shared" si="7"/>
        <v/>
      </c>
      <c r="H75" s="17" t="str">
        <f t="shared" si="7"/>
        <v/>
      </c>
      <c r="I75" s="17" t="str">
        <f t="shared" si="7"/>
        <v/>
      </c>
      <c r="J75" s="17" t="str">
        <f t="shared" si="7"/>
        <v/>
      </c>
      <c r="K75" s="17" t="str">
        <f t="shared" si="6"/>
        <v/>
      </c>
      <c r="L75" s="17" t="str">
        <f t="shared" si="6"/>
        <v/>
      </c>
      <c r="M75" s="17" t="str">
        <f t="shared" si="6"/>
        <v/>
      </c>
      <c r="N75" s="17" t="str">
        <f t="shared" si="6"/>
        <v/>
      </c>
      <c r="O75" s="17" t="str">
        <f t="shared" si="6"/>
        <v/>
      </c>
    </row>
    <row r="76" spans="1:15" ht="16" x14ac:dyDescent="0.2">
      <c r="A76" s="37" t="str">
        <f t="shared" si="4"/>
        <v/>
      </c>
      <c r="B76" s="39"/>
      <c r="C76" s="1" t="str">
        <f>IF(B76="","",VLOOKUP(B76,'base élèves'!$A$2:$D$525,2))</f>
        <v/>
      </c>
      <c r="D76" s="1" t="str">
        <f>IF(B76="","",VLOOKUP(B76,'base élèves'!$A$2:$D$525,3))</f>
        <v/>
      </c>
      <c r="E76" s="1" t="str">
        <f>IF(B76="","",VLOOKUP(B76,'base élèves'!$A$2:$D$525,4))</f>
        <v/>
      </c>
      <c r="F76" s="17" t="str">
        <f t="shared" si="7"/>
        <v/>
      </c>
      <c r="G76" s="17" t="str">
        <f t="shared" si="7"/>
        <v/>
      </c>
      <c r="H76" s="17" t="str">
        <f t="shared" si="7"/>
        <v/>
      </c>
      <c r="I76" s="17" t="str">
        <f t="shared" si="7"/>
        <v/>
      </c>
      <c r="J76" s="17" t="str">
        <f t="shared" si="7"/>
        <v/>
      </c>
      <c r="K76" s="17" t="str">
        <f t="shared" si="6"/>
        <v/>
      </c>
      <c r="L76" s="17" t="str">
        <f t="shared" si="6"/>
        <v/>
      </c>
      <c r="M76" s="17" t="str">
        <f t="shared" si="6"/>
        <v/>
      </c>
      <c r="N76" s="17" t="str">
        <f t="shared" si="6"/>
        <v/>
      </c>
      <c r="O76" s="17" t="str">
        <f t="shared" si="6"/>
        <v/>
      </c>
    </row>
    <row r="77" spans="1:15" ht="16" x14ac:dyDescent="0.2">
      <c r="A77" s="37" t="str">
        <f t="shared" si="4"/>
        <v/>
      </c>
      <c r="B77" s="39"/>
      <c r="C77" s="1" t="str">
        <f>IF(B77="","",VLOOKUP(B77,'base élèves'!$A$2:$D$525,2))</f>
        <v/>
      </c>
      <c r="D77" s="1" t="str">
        <f>IF(B77="","",VLOOKUP(B77,'base élèves'!$A$2:$D$525,3))</f>
        <v/>
      </c>
      <c r="E77" s="1" t="str">
        <f>IF(B77="","",VLOOKUP(B77,'base élèves'!$A$2:$D$525,4))</f>
        <v/>
      </c>
      <c r="F77" s="17" t="str">
        <f t="shared" si="7"/>
        <v/>
      </c>
      <c r="G77" s="17" t="str">
        <f t="shared" si="7"/>
        <v/>
      </c>
      <c r="H77" s="17" t="str">
        <f t="shared" si="7"/>
        <v/>
      </c>
      <c r="I77" s="17" t="str">
        <f t="shared" si="7"/>
        <v/>
      </c>
      <c r="J77" s="17" t="str">
        <f t="shared" si="7"/>
        <v/>
      </c>
      <c r="K77" s="17" t="str">
        <f t="shared" si="6"/>
        <v/>
      </c>
      <c r="L77" s="17" t="str">
        <f t="shared" si="6"/>
        <v/>
      </c>
      <c r="M77" s="17" t="str">
        <f t="shared" si="6"/>
        <v/>
      </c>
      <c r="N77" s="17" t="str">
        <f t="shared" si="6"/>
        <v/>
      </c>
      <c r="O77" s="17" t="str">
        <f t="shared" si="6"/>
        <v/>
      </c>
    </row>
    <row r="78" spans="1:15" ht="16" x14ac:dyDescent="0.2">
      <c r="A78" s="37" t="str">
        <f t="shared" si="4"/>
        <v/>
      </c>
      <c r="B78" s="39"/>
      <c r="C78" s="1" t="str">
        <f>IF(B78="","",VLOOKUP(B78,'base élèves'!$A$2:$D$525,2))</f>
        <v/>
      </c>
      <c r="D78" s="1" t="str">
        <f>IF(B78="","",VLOOKUP(B78,'base élèves'!$A$2:$D$525,3))</f>
        <v/>
      </c>
      <c r="E78" s="1" t="str">
        <f>IF(B78="","",VLOOKUP(B78,'base élèves'!$A$2:$D$525,4))</f>
        <v/>
      </c>
      <c r="F78" s="17" t="str">
        <f t="shared" si="7"/>
        <v/>
      </c>
      <c r="G78" s="17" t="str">
        <f t="shared" si="7"/>
        <v/>
      </c>
      <c r="H78" s="17" t="str">
        <f t="shared" si="7"/>
        <v/>
      </c>
      <c r="I78" s="17" t="str">
        <f t="shared" si="7"/>
        <v/>
      </c>
      <c r="J78" s="17" t="str">
        <f t="shared" si="7"/>
        <v/>
      </c>
      <c r="K78" s="17" t="str">
        <f t="shared" si="6"/>
        <v/>
      </c>
      <c r="L78" s="17" t="str">
        <f t="shared" si="6"/>
        <v/>
      </c>
      <c r="M78" s="17" t="str">
        <f t="shared" si="6"/>
        <v/>
      </c>
      <c r="N78" s="17" t="str">
        <f t="shared" si="6"/>
        <v/>
      </c>
      <c r="O78" s="17" t="str">
        <f t="shared" si="6"/>
        <v/>
      </c>
    </row>
    <row r="79" spans="1:15" ht="16" x14ac:dyDescent="0.2">
      <c r="A79" s="37" t="str">
        <f t="shared" si="4"/>
        <v/>
      </c>
      <c r="B79" s="39"/>
      <c r="C79" s="1" t="str">
        <f>IF(B79="","",VLOOKUP(B79,'base élèves'!$A$2:$D$525,2))</f>
        <v/>
      </c>
      <c r="D79" s="1" t="str">
        <f>IF(B79="","",VLOOKUP(B79,'base élèves'!$A$2:$D$525,3))</f>
        <v/>
      </c>
      <c r="E79" s="1" t="str">
        <f>IF(B79="","",VLOOKUP(B79,'base élèves'!$A$2:$D$525,4))</f>
        <v/>
      </c>
      <c r="F79" s="17" t="str">
        <f t="shared" si="7"/>
        <v/>
      </c>
      <c r="G79" s="17" t="str">
        <f t="shared" si="7"/>
        <v/>
      </c>
      <c r="H79" s="17" t="str">
        <f t="shared" si="7"/>
        <v/>
      </c>
      <c r="I79" s="17" t="str">
        <f t="shared" si="7"/>
        <v/>
      </c>
      <c r="J79" s="17" t="str">
        <f t="shared" si="7"/>
        <v/>
      </c>
      <c r="K79" s="17" t="str">
        <f t="shared" si="6"/>
        <v/>
      </c>
      <c r="L79" s="17" t="str">
        <f t="shared" si="6"/>
        <v/>
      </c>
      <c r="M79" s="17" t="str">
        <f t="shared" si="6"/>
        <v/>
      </c>
      <c r="N79" s="17" t="str">
        <f t="shared" si="6"/>
        <v/>
      </c>
      <c r="O79" s="17" t="str">
        <f t="shared" si="6"/>
        <v/>
      </c>
    </row>
    <row r="80" spans="1:15" ht="16" x14ac:dyDescent="0.2">
      <c r="A80" s="37" t="str">
        <f t="shared" si="4"/>
        <v/>
      </c>
      <c r="B80" s="39"/>
      <c r="C80" s="1" t="str">
        <f>IF(B80="","",VLOOKUP(B80,'base élèves'!$A$2:$D$525,2))</f>
        <v/>
      </c>
      <c r="D80" s="1" t="str">
        <f>IF(B80="","",VLOOKUP(B80,'base élèves'!$A$2:$D$525,3))</f>
        <v/>
      </c>
      <c r="E80" s="1" t="str">
        <f>IF(B80="","",VLOOKUP(B80,'base élèves'!$A$2:$D$525,4))</f>
        <v/>
      </c>
      <c r="F80" s="17" t="str">
        <f t="shared" si="7"/>
        <v/>
      </c>
      <c r="G80" s="17" t="str">
        <f t="shared" si="7"/>
        <v/>
      </c>
      <c r="H80" s="17" t="str">
        <f t="shared" si="7"/>
        <v/>
      </c>
      <c r="I80" s="17" t="str">
        <f t="shared" si="7"/>
        <v/>
      </c>
      <c r="J80" s="17" t="str">
        <f t="shared" si="7"/>
        <v/>
      </c>
      <c r="K80" s="17" t="str">
        <f t="shared" si="6"/>
        <v/>
      </c>
      <c r="L80" s="17" t="str">
        <f t="shared" si="6"/>
        <v/>
      </c>
      <c r="M80" s="17" t="str">
        <f t="shared" si="6"/>
        <v/>
      </c>
      <c r="N80" s="17" t="str">
        <f t="shared" si="6"/>
        <v/>
      </c>
      <c r="O80" s="17" t="str">
        <f t="shared" si="6"/>
        <v/>
      </c>
    </row>
    <row r="81" spans="1:15" ht="16" x14ac:dyDescent="0.2">
      <c r="A81" s="37" t="str">
        <f t="shared" si="4"/>
        <v/>
      </c>
      <c r="B81" s="39"/>
      <c r="C81" s="1" t="str">
        <f>IF(B81="","",VLOOKUP(B81,'base élèves'!$A$2:$D$525,2))</f>
        <v/>
      </c>
      <c r="D81" s="1" t="str">
        <f>IF(B81="","",VLOOKUP(B81,'base élèves'!$A$2:$D$525,3))</f>
        <v/>
      </c>
      <c r="E81" s="1" t="str">
        <f>IF(B81="","",VLOOKUP(B81,'base élèves'!$A$2:$D$525,4))</f>
        <v/>
      </c>
      <c r="F81" s="17" t="str">
        <f t="shared" si="7"/>
        <v/>
      </c>
      <c r="G81" s="17" t="str">
        <f t="shared" si="7"/>
        <v/>
      </c>
      <c r="H81" s="17" t="str">
        <f t="shared" si="7"/>
        <v/>
      </c>
      <c r="I81" s="17" t="str">
        <f t="shared" si="7"/>
        <v/>
      </c>
      <c r="J81" s="17" t="str">
        <f t="shared" si="7"/>
        <v/>
      </c>
      <c r="K81" s="17" t="str">
        <f t="shared" si="6"/>
        <v/>
      </c>
      <c r="L81" s="17" t="str">
        <f t="shared" si="6"/>
        <v/>
      </c>
      <c r="M81" s="17" t="str">
        <f t="shared" si="6"/>
        <v/>
      </c>
      <c r="N81" s="17" t="str">
        <f t="shared" si="6"/>
        <v/>
      </c>
      <c r="O81" s="17" t="str">
        <f t="shared" si="6"/>
        <v/>
      </c>
    </row>
    <row r="82" spans="1:15" ht="16" x14ac:dyDescent="0.2">
      <c r="A82" s="37" t="str">
        <f t="shared" si="4"/>
        <v/>
      </c>
      <c r="B82" s="39"/>
      <c r="C82" s="1" t="str">
        <f>IF(B82="","",VLOOKUP(B82,'base élèves'!$A$2:$D$525,2))</f>
        <v/>
      </c>
      <c r="D82" s="1" t="str">
        <f>IF(B82="","",VLOOKUP(B82,'base élèves'!$A$2:$D$525,3))</f>
        <v/>
      </c>
      <c r="E82" s="1" t="str">
        <f>IF(B82="","",VLOOKUP(B82,'base élèves'!$A$2:$D$525,4))</f>
        <v/>
      </c>
      <c r="F82" s="17" t="str">
        <f t="shared" si="7"/>
        <v/>
      </c>
      <c r="G82" s="17" t="str">
        <f t="shared" si="7"/>
        <v/>
      </c>
      <c r="H82" s="17" t="str">
        <f t="shared" si="7"/>
        <v/>
      </c>
      <c r="I82" s="17" t="str">
        <f t="shared" si="7"/>
        <v/>
      </c>
      <c r="J82" s="17" t="str">
        <f t="shared" si="7"/>
        <v/>
      </c>
      <c r="K82" s="17" t="str">
        <f t="shared" si="6"/>
        <v/>
      </c>
      <c r="L82" s="17" t="str">
        <f t="shared" si="6"/>
        <v/>
      </c>
      <c r="M82" s="17" t="str">
        <f t="shared" si="6"/>
        <v/>
      </c>
      <c r="N82" s="17" t="str">
        <f t="shared" si="6"/>
        <v/>
      </c>
      <c r="O82" s="17" t="str">
        <f t="shared" si="6"/>
        <v/>
      </c>
    </row>
    <row r="83" spans="1:15" ht="16" x14ac:dyDescent="0.2">
      <c r="A83" s="37" t="str">
        <f t="shared" si="4"/>
        <v/>
      </c>
      <c r="B83" s="39"/>
      <c r="C83" s="1" t="str">
        <f>IF(B83="","",VLOOKUP(B83,'base élèves'!$A$2:$D$525,2))</f>
        <v/>
      </c>
      <c r="D83" s="1" t="str">
        <f>IF(B83="","",VLOOKUP(B83,'base élèves'!$A$2:$D$525,3))</f>
        <v/>
      </c>
      <c r="E83" s="1" t="str">
        <f>IF(B83="","",VLOOKUP(B83,'base élèves'!$A$2:$D$525,4))</f>
        <v/>
      </c>
      <c r="F83" s="17" t="str">
        <f t="shared" si="7"/>
        <v/>
      </c>
      <c r="G83" s="17" t="str">
        <f t="shared" si="7"/>
        <v/>
      </c>
      <c r="H83" s="17" t="str">
        <f t="shared" si="7"/>
        <v/>
      </c>
      <c r="I83" s="17" t="str">
        <f t="shared" si="7"/>
        <v/>
      </c>
      <c r="J83" s="17" t="str">
        <f t="shared" si="7"/>
        <v/>
      </c>
      <c r="K83" s="17" t="str">
        <f t="shared" si="6"/>
        <v/>
      </c>
      <c r="L83" s="17" t="str">
        <f t="shared" si="6"/>
        <v/>
      </c>
      <c r="M83" s="17" t="str">
        <f t="shared" si="6"/>
        <v/>
      </c>
      <c r="N83" s="17" t="str">
        <f t="shared" si="6"/>
        <v/>
      </c>
      <c r="O83" s="17" t="str">
        <f t="shared" si="6"/>
        <v/>
      </c>
    </row>
    <row r="84" spans="1:15" ht="16" x14ac:dyDescent="0.2">
      <c r="A84" s="37" t="str">
        <f t="shared" ref="A84:A95" si="8">IF(B84="","",A83+1)</f>
        <v/>
      </c>
      <c r="B84" s="39"/>
      <c r="C84" s="1" t="str">
        <f>IF(B84="","",VLOOKUP(B84,'base élèves'!$A$2:$D$525,2))</f>
        <v/>
      </c>
      <c r="D84" s="1" t="str">
        <f>IF(B84="","",VLOOKUP(B84,'base élèves'!$A$2:$D$525,3))</f>
        <v/>
      </c>
      <c r="E84" s="1" t="str">
        <f>IF(B84="","",VLOOKUP(B84,'base élèves'!$A$2:$D$525,4))</f>
        <v/>
      </c>
      <c r="F84" s="17" t="str">
        <f t="shared" si="7"/>
        <v/>
      </c>
      <c r="G84" s="17" t="str">
        <f t="shared" si="7"/>
        <v/>
      </c>
      <c r="H84" s="17" t="str">
        <f t="shared" si="7"/>
        <v/>
      </c>
      <c r="I84" s="17" t="str">
        <f t="shared" si="7"/>
        <v/>
      </c>
      <c r="J84" s="17" t="str">
        <f t="shared" si="7"/>
        <v/>
      </c>
      <c r="K84" s="17" t="str">
        <f t="shared" si="6"/>
        <v/>
      </c>
      <c r="L84" s="17" t="str">
        <f t="shared" si="6"/>
        <v/>
      </c>
      <c r="M84" s="17" t="str">
        <f t="shared" si="6"/>
        <v/>
      </c>
      <c r="N84" s="17" t="str">
        <f t="shared" si="6"/>
        <v/>
      </c>
      <c r="O84" s="17" t="str">
        <f t="shared" si="6"/>
        <v/>
      </c>
    </row>
    <row r="85" spans="1:15" ht="16" x14ac:dyDescent="0.2">
      <c r="A85" s="37" t="str">
        <f t="shared" si="8"/>
        <v/>
      </c>
      <c r="B85" s="39"/>
      <c r="C85" s="1" t="str">
        <f>IF(B85="","",VLOOKUP(B85,'base élèves'!$A$2:$D$525,2))</f>
        <v/>
      </c>
      <c r="D85" s="1" t="str">
        <f>IF(B85="","",VLOOKUP(B85,'base élèves'!$A$2:$D$525,3))</f>
        <v/>
      </c>
      <c r="E85" s="1" t="str">
        <f>IF(B85="","",VLOOKUP(B85,'base élèves'!$A$2:$D$525,4))</f>
        <v/>
      </c>
      <c r="F85" s="17" t="str">
        <f t="shared" si="7"/>
        <v/>
      </c>
      <c r="G85" s="17" t="str">
        <f t="shared" si="7"/>
        <v/>
      </c>
      <c r="H85" s="17" t="str">
        <f t="shared" si="7"/>
        <v/>
      </c>
      <c r="I85" s="17" t="str">
        <f t="shared" si="7"/>
        <v/>
      </c>
      <c r="J85" s="17" t="str">
        <f t="shared" si="7"/>
        <v/>
      </c>
      <c r="K85" s="17" t="str">
        <f t="shared" si="6"/>
        <v/>
      </c>
      <c r="L85" s="17" t="str">
        <f t="shared" si="6"/>
        <v/>
      </c>
      <c r="M85" s="17" t="str">
        <f t="shared" si="6"/>
        <v/>
      </c>
      <c r="N85" s="17" t="str">
        <f t="shared" si="6"/>
        <v/>
      </c>
      <c r="O85" s="17" t="str">
        <f t="shared" si="6"/>
        <v/>
      </c>
    </row>
    <row r="86" spans="1:15" ht="16" x14ac:dyDescent="0.2">
      <c r="A86" s="37" t="str">
        <f t="shared" si="8"/>
        <v/>
      </c>
      <c r="B86" s="39"/>
      <c r="C86" s="1" t="str">
        <f>IF(B86="","",VLOOKUP(B86,'base élèves'!$A$2:$D$525,2))</f>
        <v/>
      </c>
      <c r="D86" s="1" t="str">
        <f>IF(B86="","",VLOOKUP(B86,'base élèves'!$A$2:$D$525,3))</f>
        <v/>
      </c>
      <c r="E86" s="1" t="str">
        <f>IF(B86="","",VLOOKUP(B86,'base élèves'!$A$2:$D$525,4))</f>
        <v/>
      </c>
      <c r="F86" s="17" t="str">
        <f t="shared" si="7"/>
        <v/>
      </c>
      <c r="G86" s="17" t="str">
        <f t="shared" si="7"/>
        <v/>
      </c>
      <c r="H86" s="17" t="str">
        <f t="shared" si="7"/>
        <v/>
      </c>
      <c r="I86" s="17" t="str">
        <f t="shared" si="7"/>
        <v/>
      </c>
      <c r="J86" s="17" t="str">
        <f t="shared" si="7"/>
        <v/>
      </c>
      <c r="K86" s="17" t="str">
        <f t="shared" si="6"/>
        <v/>
      </c>
      <c r="L86" s="17" t="str">
        <f t="shared" si="6"/>
        <v/>
      </c>
      <c r="M86" s="17" t="str">
        <f t="shared" si="6"/>
        <v/>
      </c>
      <c r="N86" s="17" t="str">
        <f t="shared" si="6"/>
        <v/>
      </c>
      <c r="O86" s="17" t="str">
        <f t="shared" si="6"/>
        <v/>
      </c>
    </row>
    <row r="87" spans="1:15" ht="16" x14ac:dyDescent="0.2">
      <c r="A87" s="37" t="str">
        <f t="shared" si="8"/>
        <v/>
      </c>
      <c r="B87" s="39"/>
      <c r="C87" s="1" t="str">
        <f>IF(B87="","",VLOOKUP(B87,'base élèves'!$A$2:$D$525,2))</f>
        <v/>
      </c>
      <c r="D87" s="1" t="str">
        <f>IF(B87="","",VLOOKUP(B87,'base élèves'!$A$2:$D$525,3))</f>
        <v/>
      </c>
      <c r="E87" s="1" t="str">
        <f>IF(B87="","",VLOOKUP(B87,'base élèves'!$A$2:$D$525,4))</f>
        <v/>
      </c>
      <c r="F87" s="17" t="str">
        <f t="shared" si="7"/>
        <v/>
      </c>
      <c r="G87" s="17" t="str">
        <f t="shared" si="7"/>
        <v/>
      </c>
      <c r="H87" s="17" t="str">
        <f t="shared" si="7"/>
        <v/>
      </c>
      <c r="I87" s="17" t="str">
        <f t="shared" si="7"/>
        <v/>
      </c>
      <c r="J87" s="17" t="str">
        <f t="shared" si="7"/>
        <v/>
      </c>
      <c r="K87" s="17" t="str">
        <f t="shared" si="6"/>
        <v/>
      </c>
      <c r="L87" s="17" t="str">
        <f t="shared" si="6"/>
        <v/>
      </c>
      <c r="M87" s="17" t="str">
        <f t="shared" si="6"/>
        <v/>
      </c>
      <c r="N87" s="17" t="str">
        <f t="shared" si="6"/>
        <v/>
      </c>
      <c r="O87" s="17" t="str">
        <f t="shared" si="6"/>
        <v/>
      </c>
    </row>
    <row r="88" spans="1:15" ht="16" x14ac:dyDescent="0.2">
      <c r="A88" s="37" t="str">
        <f t="shared" si="8"/>
        <v/>
      </c>
      <c r="B88" s="39"/>
      <c r="C88" s="1" t="str">
        <f>IF(B88="","",VLOOKUP(B88,'base élèves'!$A$2:$D$525,2))</f>
        <v/>
      </c>
      <c r="D88" s="1" t="str">
        <f>IF(B88="","",VLOOKUP(B88,'base élèves'!$A$2:$D$525,3))</f>
        <v/>
      </c>
      <c r="E88" s="1" t="str">
        <f>IF(B88="","",VLOOKUP(B88,'base élèves'!$A$2:$D$525,4))</f>
        <v/>
      </c>
      <c r="F88" s="17" t="str">
        <f t="shared" si="7"/>
        <v/>
      </c>
      <c r="G88" s="17" t="str">
        <f t="shared" si="7"/>
        <v/>
      </c>
      <c r="H88" s="17" t="str">
        <f t="shared" si="7"/>
        <v/>
      </c>
      <c r="I88" s="17" t="str">
        <f t="shared" si="7"/>
        <v/>
      </c>
      <c r="J88" s="17" t="str">
        <f t="shared" si="7"/>
        <v/>
      </c>
      <c r="K88" s="17" t="str">
        <f t="shared" si="6"/>
        <v/>
      </c>
      <c r="L88" s="17" t="str">
        <f t="shared" si="6"/>
        <v/>
      </c>
      <c r="M88" s="17" t="str">
        <f t="shared" si="6"/>
        <v/>
      </c>
      <c r="N88" s="17" t="str">
        <f t="shared" si="6"/>
        <v/>
      </c>
      <c r="O88" s="17" t="str">
        <f t="shared" si="6"/>
        <v/>
      </c>
    </row>
    <row r="89" spans="1:15" ht="16" x14ac:dyDescent="0.2">
      <c r="A89" s="37" t="str">
        <f t="shared" si="8"/>
        <v/>
      </c>
      <c r="B89" s="39"/>
      <c r="C89" s="1" t="str">
        <f>IF(B89="","",VLOOKUP(B89,'base élèves'!$A$2:$D$525,2))</f>
        <v/>
      </c>
      <c r="D89" s="1" t="str">
        <f>IF(B89="","",VLOOKUP(B89,'base élèves'!$A$2:$D$525,3))</f>
        <v/>
      </c>
      <c r="E89" s="1" t="str">
        <f>IF(B89="","",VLOOKUP(B89,'base élèves'!$A$2:$D$525,4))</f>
        <v/>
      </c>
      <c r="F89" s="17" t="str">
        <f t="shared" si="7"/>
        <v/>
      </c>
      <c r="G89" s="17" t="str">
        <f t="shared" si="7"/>
        <v/>
      </c>
      <c r="H89" s="17" t="str">
        <f t="shared" si="7"/>
        <v/>
      </c>
      <c r="I89" s="17" t="str">
        <f t="shared" si="7"/>
        <v/>
      </c>
      <c r="J89" s="17" t="str">
        <f t="shared" si="7"/>
        <v/>
      </c>
      <c r="K89" s="17" t="str">
        <f t="shared" si="6"/>
        <v/>
      </c>
      <c r="L89" s="17" t="str">
        <f t="shared" si="6"/>
        <v/>
      </c>
      <c r="M89" s="17" t="str">
        <f t="shared" si="6"/>
        <v/>
      </c>
      <c r="N89" s="17" t="str">
        <f t="shared" si="6"/>
        <v/>
      </c>
      <c r="O89" s="17" t="str">
        <f t="shared" si="6"/>
        <v/>
      </c>
    </row>
    <row r="90" spans="1:15" ht="16" x14ac:dyDescent="0.2">
      <c r="A90" s="37" t="str">
        <f t="shared" si="8"/>
        <v/>
      </c>
      <c r="B90" s="39"/>
      <c r="C90" s="1" t="str">
        <f>IF(B90="","",VLOOKUP(B90,'base élèves'!$A$2:$D$525,2))</f>
        <v/>
      </c>
      <c r="D90" s="1" t="str">
        <f>IF(B90="","",VLOOKUP(B90,'base élèves'!$A$2:$D$525,3))</f>
        <v/>
      </c>
      <c r="E90" s="1" t="str">
        <f>IF(B90="","",VLOOKUP(B90,'base élèves'!$A$2:$D$525,4))</f>
        <v/>
      </c>
      <c r="F90" s="17" t="str">
        <f t="shared" si="7"/>
        <v/>
      </c>
      <c r="G90" s="17" t="str">
        <f t="shared" si="7"/>
        <v/>
      </c>
      <c r="H90" s="17" t="str">
        <f t="shared" si="7"/>
        <v/>
      </c>
      <c r="I90" s="17" t="str">
        <f t="shared" si="7"/>
        <v/>
      </c>
      <c r="J90" s="17" t="str">
        <f t="shared" si="7"/>
        <v/>
      </c>
      <c r="K90" s="17" t="str">
        <f t="shared" si="6"/>
        <v/>
      </c>
      <c r="L90" s="17" t="str">
        <f t="shared" si="6"/>
        <v/>
      </c>
      <c r="M90" s="17" t="str">
        <f t="shared" si="6"/>
        <v/>
      </c>
      <c r="N90" s="17" t="str">
        <f t="shared" si="6"/>
        <v/>
      </c>
      <c r="O90" s="17" t="str">
        <f t="shared" si="6"/>
        <v/>
      </c>
    </row>
    <row r="91" spans="1:15" ht="16" x14ac:dyDescent="0.2">
      <c r="A91" s="37" t="str">
        <f t="shared" si="8"/>
        <v/>
      </c>
      <c r="B91" s="39"/>
      <c r="C91" s="1" t="str">
        <f>IF(B91="","",VLOOKUP(B91,'base élèves'!$A$2:$D$525,2))</f>
        <v/>
      </c>
      <c r="D91" s="1" t="str">
        <f>IF(B91="","",VLOOKUP(B91,'base élèves'!$A$2:$D$525,3))</f>
        <v/>
      </c>
      <c r="E91" s="1" t="str">
        <f>IF(B91="","",VLOOKUP(B91,'base élèves'!$A$2:$D$525,4))</f>
        <v/>
      </c>
      <c r="F91" s="17" t="str">
        <f t="shared" si="7"/>
        <v/>
      </c>
      <c r="G91" s="17" t="str">
        <f t="shared" si="7"/>
        <v/>
      </c>
      <c r="H91" s="17" t="str">
        <f t="shared" si="7"/>
        <v/>
      </c>
      <c r="I91" s="17" t="str">
        <f t="shared" si="7"/>
        <v/>
      </c>
      <c r="J91" s="17" t="str">
        <f t="shared" si="7"/>
        <v/>
      </c>
      <c r="K91" s="17" t="str">
        <f t="shared" si="6"/>
        <v/>
      </c>
      <c r="L91" s="17" t="str">
        <f t="shared" si="6"/>
        <v/>
      </c>
      <c r="M91" s="17" t="str">
        <f t="shared" si="6"/>
        <v/>
      </c>
      <c r="N91" s="17" t="str">
        <f t="shared" si="6"/>
        <v/>
      </c>
      <c r="O91" s="17" t="str">
        <f t="shared" si="6"/>
        <v/>
      </c>
    </row>
    <row r="92" spans="1:15" ht="16" x14ac:dyDescent="0.2">
      <c r="A92" s="37" t="str">
        <f t="shared" si="8"/>
        <v/>
      </c>
      <c r="B92" s="39"/>
      <c r="C92" s="1" t="str">
        <f>IF(B92="","",VLOOKUP(B92,'base élèves'!$A$2:$D$525,2))</f>
        <v/>
      </c>
      <c r="D92" s="1" t="str">
        <f>IF(B92="","",VLOOKUP(B92,'base élèves'!$A$2:$D$525,3))</f>
        <v/>
      </c>
      <c r="E92" s="1" t="str">
        <f>IF(B92="","",VLOOKUP(B92,'base élèves'!$A$2:$D$525,4))</f>
        <v/>
      </c>
      <c r="F92" s="17" t="str">
        <f t="shared" si="7"/>
        <v/>
      </c>
      <c r="G92" s="17" t="str">
        <f t="shared" si="7"/>
        <v/>
      </c>
      <c r="H92" s="17" t="str">
        <f t="shared" si="7"/>
        <v/>
      </c>
      <c r="I92" s="17" t="str">
        <f t="shared" si="7"/>
        <v/>
      </c>
      <c r="J92" s="17" t="str">
        <f t="shared" si="7"/>
        <v/>
      </c>
      <c r="K92" s="17" t="str">
        <f t="shared" si="6"/>
        <v/>
      </c>
      <c r="L92" s="17" t="str">
        <f t="shared" si="6"/>
        <v/>
      </c>
      <c r="M92" s="17" t="str">
        <f t="shared" si="6"/>
        <v/>
      </c>
      <c r="N92" s="17" t="str">
        <f t="shared" si="6"/>
        <v/>
      </c>
      <c r="O92" s="17" t="str">
        <f t="shared" si="6"/>
        <v/>
      </c>
    </row>
    <row r="93" spans="1:15" ht="16" x14ac:dyDescent="0.2">
      <c r="A93" s="37" t="str">
        <f t="shared" si="8"/>
        <v/>
      </c>
      <c r="B93" s="39"/>
      <c r="C93" s="1" t="str">
        <f>IF(B93="","",VLOOKUP(B93,'base élèves'!$A$2:$D$525,2))</f>
        <v/>
      </c>
      <c r="D93" s="1" t="str">
        <f>IF(B93="","",VLOOKUP(B93,'base élèves'!$A$2:$D$525,3))</f>
        <v/>
      </c>
      <c r="E93" s="1" t="str">
        <f>IF(B93="","",VLOOKUP(B93,'base élèves'!$A$2:$D$525,4))</f>
        <v/>
      </c>
      <c r="F93" s="17" t="str">
        <f t="shared" si="7"/>
        <v/>
      </c>
      <c r="G93" s="17" t="str">
        <f t="shared" si="7"/>
        <v/>
      </c>
      <c r="H93" s="17" t="str">
        <f t="shared" si="7"/>
        <v/>
      </c>
      <c r="I93" s="17" t="str">
        <f t="shared" si="7"/>
        <v/>
      </c>
      <c r="J93" s="17" t="str">
        <f t="shared" si="7"/>
        <v/>
      </c>
      <c r="K93" s="17" t="str">
        <f t="shared" si="6"/>
        <v/>
      </c>
      <c r="L93" s="17" t="str">
        <f t="shared" si="6"/>
        <v/>
      </c>
      <c r="M93" s="17" t="str">
        <f t="shared" si="6"/>
        <v/>
      </c>
      <c r="N93" s="17" t="str">
        <f t="shared" si="6"/>
        <v/>
      </c>
      <c r="O93" s="17" t="str">
        <f t="shared" si="6"/>
        <v/>
      </c>
    </row>
    <row r="94" spans="1:15" ht="16" x14ac:dyDescent="0.2">
      <c r="A94" s="37" t="str">
        <f t="shared" si="8"/>
        <v/>
      </c>
      <c r="B94" s="39"/>
      <c r="C94" s="1" t="str">
        <f>IF(B94="","",VLOOKUP(B94,'base élèves'!$A$2:$D$525,2))</f>
        <v/>
      </c>
      <c r="D94" s="1" t="str">
        <f>IF(B94="","",VLOOKUP(B94,'base élèves'!$A$2:$D$525,3))</f>
        <v/>
      </c>
      <c r="E94" s="1" t="str">
        <f>IF(B94="","",VLOOKUP(B94,'base élèves'!$A$2:$D$525,4))</f>
        <v/>
      </c>
      <c r="F94" s="17" t="str">
        <f t="shared" si="7"/>
        <v/>
      </c>
      <c r="G94" s="17" t="str">
        <f t="shared" si="7"/>
        <v/>
      </c>
      <c r="H94" s="17" t="str">
        <f t="shared" si="7"/>
        <v/>
      </c>
      <c r="I94" s="17" t="str">
        <f t="shared" si="7"/>
        <v/>
      </c>
      <c r="J94" s="17" t="str">
        <f t="shared" si="7"/>
        <v/>
      </c>
      <c r="K94" s="17" t="str">
        <f t="shared" si="6"/>
        <v/>
      </c>
      <c r="L94" s="17" t="str">
        <f t="shared" si="6"/>
        <v/>
      </c>
      <c r="M94" s="17" t="str">
        <f t="shared" si="6"/>
        <v/>
      </c>
      <c r="N94" s="17" t="str">
        <f t="shared" si="6"/>
        <v/>
      </c>
      <c r="O94" s="17" t="str">
        <f t="shared" si="6"/>
        <v/>
      </c>
    </row>
    <row r="95" spans="1:15" ht="16" x14ac:dyDescent="0.2">
      <c r="A95" s="37" t="str">
        <f t="shared" si="8"/>
        <v/>
      </c>
      <c r="B95" s="39"/>
      <c r="C95" s="1" t="str">
        <f>IF(B95="","",VLOOKUP(B95,'base élèves'!$A$2:$D$525,2))</f>
        <v/>
      </c>
      <c r="D95" s="1" t="str">
        <f>IF(B95="","",VLOOKUP(B95,'base élèves'!$A$2:$D$525,3))</f>
        <v/>
      </c>
      <c r="E95" s="1" t="str">
        <f>IF(B95="","",VLOOKUP(B95,'base élèves'!$A$2:$D$525,4))</f>
        <v/>
      </c>
      <c r="F95" s="17" t="str">
        <f t="shared" si="7"/>
        <v/>
      </c>
      <c r="G95" s="17" t="str">
        <f t="shared" si="7"/>
        <v/>
      </c>
      <c r="H95" s="17" t="str">
        <f t="shared" si="7"/>
        <v/>
      </c>
      <c r="I95" s="17" t="str">
        <f t="shared" si="7"/>
        <v/>
      </c>
      <c r="J95" s="17" t="str">
        <f t="shared" si="7"/>
        <v/>
      </c>
      <c r="K95" s="17" t="str">
        <f t="shared" si="6"/>
        <v/>
      </c>
      <c r="L95" s="17" t="str">
        <f t="shared" si="6"/>
        <v/>
      </c>
      <c r="M95" s="17" t="str">
        <f t="shared" si="6"/>
        <v/>
      </c>
      <c r="N95" s="17" t="str">
        <f t="shared" si="6"/>
        <v/>
      </c>
      <c r="O95" s="17" t="str">
        <f t="shared" si="6"/>
        <v/>
      </c>
    </row>
    <row r="96" spans="1:15" ht="16" x14ac:dyDescent="0.2">
      <c r="A96" s="37"/>
      <c r="B96" s="39"/>
      <c r="C96" s="1" t="str">
        <f>IF(B96="","",VLOOKUP(B96,'base élèves'!$A$2:$D$525,2))</f>
        <v/>
      </c>
      <c r="D96" s="1" t="str">
        <f>IF(B96="","",VLOOKUP(B96,'base élèves'!$A$2:$D$525,3))</f>
        <v/>
      </c>
      <c r="E96" s="1" t="str">
        <f>IF(B96="","",VLOOKUP(B96,'base élèves'!$A$2:$D$525,4))</f>
        <v/>
      </c>
      <c r="F96" s="17" t="str">
        <f t="shared" si="7"/>
        <v/>
      </c>
      <c r="G96" s="17" t="str">
        <f t="shared" si="7"/>
        <v/>
      </c>
      <c r="H96" s="17" t="str">
        <f t="shared" si="7"/>
        <v/>
      </c>
      <c r="I96" s="17" t="str">
        <f t="shared" si="7"/>
        <v/>
      </c>
      <c r="J96" s="17" t="str">
        <f t="shared" si="7"/>
        <v/>
      </c>
      <c r="K96" s="17" t="str">
        <f t="shared" si="6"/>
        <v/>
      </c>
      <c r="L96" s="17" t="str">
        <f t="shared" si="6"/>
        <v/>
      </c>
      <c r="M96" s="17" t="str">
        <f t="shared" si="6"/>
        <v/>
      </c>
      <c r="N96" s="17" t="str">
        <f t="shared" si="6"/>
        <v/>
      </c>
      <c r="O96" s="17" t="str">
        <f t="shared" si="6"/>
        <v/>
      </c>
    </row>
    <row r="97" spans="1:15" ht="16" x14ac:dyDescent="0.2">
      <c r="A97" s="37"/>
      <c r="B97" s="39"/>
      <c r="C97" s="1" t="str">
        <f>IF(B97="","",VLOOKUP(B97,'base élèves'!$A$2:$D$525,2))</f>
        <v/>
      </c>
      <c r="D97" s="1" t="str">
        <f>IF(B97="","",VLOOKUP(B97,'base élèves'!$A$2:$D$525,3))</f>
        <v/>
      </c>
      <c r="E97" s="1" t="str">
        <f>IF(B97="","",VLOOKUP(B97,'base élèves'!$A$2:$D$525,4))</f>
        <v/>
      </c>
      <c r="F97" s="17" t="str">
        <f t="shared" si="7"/>
        <v/>
      </c>
      <c r="G97" s="17" t="str">
        <f t="shared" si="7"/>
        <v/>
      </c>
      <c r="H97" s="17" t="str">
        <f t="shared" si="7"/>
        <v/>
      </c>
      <c r="I97" s="17" t="str">
        <f t="shared" si="7"/>
        <v/>
      </c>
      <c r="J97" s="17" t="str">
        <f t="shared" si="7"/>
        <v/>
      </c>
      <c r="K97" s="17" t="str">
        <f t="shared" si="6"/>
        <v/>
      </c>
      <c r="L97" s="17" t="str">
        <f t="shared" si="6"/>
        <v/>
      </c>
      <c r="M97" s="17" t="str">
        <f t="shared" si="6"/>
        <v/>
      </c>
      <c r="N97" s="17" t="str">
        <f t="shared" si="6"/>
        <v/>
      </c>
      <c r="O97" s="17" t="str">
        <f t="shared" si="6"/>
        <v/>
      </c>
    </row>
    <row r="98" spans="1:15" x14ac:dyDescent="0.2">
      <c r="B98" s="40"/>
      <c r="C98" s="1" t="str">
        <f>IF(B98="","",VLOOKUP(B98,'base élèves'!$A$2:$D$525,2))</f>
        <v/>
      </c>
      <c r="D98" s="1" t="str">
        <f>IF(B98="","",VLOOKUP(B98,'base élèves'!$A$2:$D$525,3))</f>
        <v/>
      </c>
      <c r="E98" s="1" t="str">
        <f>IF(B98="","",VLOOKUP(B98,'base élèves'!$A$2:$D$525,4))</f>
        <v/>
      </c>
      <c r="F98" s="17" t="str">
        <f t="shared" si="7"/>
        <v/>
      </c>
      <c r="G98" s="17" t="str">
        <f t="shared" si="7"/>
        <v/>
      </c>
      <c r="H98" s="17" t="str">
        <f t="shared" si="7"/>
        <v/>
      </c>
      <c r="I98" s="17" t="str">
        <f t="shared" si="7"/>
        <v/>
      </c>
      <c r="J98" s="17" t="str">
        <f t="shared" si="7"/>
        <v/>
      </c>
      <c r="K98" s="17" t="str">
        <f t="shared" si="6"/>
        <v/>
      </c>
      <c r="L98" s="17" t="str">
        <f t="shared" si="6"/>
        <v/>
      </c>
      <c r="M98" s="17" t="str">
        <f t="shared" si="6"/>
        <v/>
      </c>
      <c r="N98" s="17" t="str">
        <f t="shared" si="6"/>
        <v/>
      </c>
      <c r="O98" s="17" t="str">
        <f t="shared" si="6"/>
        <v/>
      </c>
    </row>
    <row r="99" spans="1:15" x14ac:dyDescent="0.2">
      <c r="B99" s="40"/>
      <c r="C99" s="1" t="str">
        <f>IF(B99="","",VLOOKUP(B99,'base élèves'!$A$2:$D$525,2))</f>
        <v/>
      </c>
      <c r="D99" s="1" t="str">
        <f>IF(B99="","",VLOOKUP(B99,'base élèves'!$A$2:$D$525,3))</f>
        <v/>
      </c>
      <c r="E99" s="1" t="str">
        <f>IF(B99="","",VLOOKUP(B99,'base élèves'!$A$2:$D$525,4))</f>
        <v/>
      </c>
      <c r="F99" s="17" t="str">
        <f t="shared" si="7"/>
        <v/>
      </c>
      <c r="G99" s="17" t="str">
        <f t="shared" si="7"/>
        <v/>
      </c>
      <c r="H99" s="17" t="str">
        <f t="shared" si="7"/>
        <v/>
      </c>
      <c r="I99" s="17" t="str">
        <f t="shared" si="7"/>
        <v/>
      </c>
      <c r="J99" s="17" t="str">
        <f t="shared" si="7"/>
        <v/>
      </c>
      <c r="K99" s="17" t="str">
        <f t="shared" si="6"/>
        <v/>
      </c>
      <c r="L99" s="17" t="str">
        <f t="shared" si="6"/>
        <v/>
      </c>
      <c r="M99" s="17" t="str">
        <f t="shared" si="6"/>
        <v/>
      </c>
      <c r="N99" s="17" t="str">
        <f t="shared" si="6"/>
        <v/>
      </c>
      <c r="O99" s="17" t="str">
        <f t="shared" si="6"/>
        <v/>
      </c>
    </row>
    <row r="100" spans="1:15" x14ac:dyDescent="0.2">
      <c r="B100" s="40"/>
      <c r="C100" s="1" t="str">
        <f>IF(B100="","",VLOOKUP(B100,'base élèves'!$A$2:$D$525,2))</f>
        <v/>
      </c>
      <c r="D100" s="1" t="str">
        <f>IF(B100="","",VLOOKUP(B100,'base élèves'!$A$2:$D$525,3))</f>
        <v/>
      </c>
      <c r="E100" s="1" t="str">
        <f>IF(B100="","",VLOOKUP(B100,'base élèves'!$A$2:$D$525,4))</f>
        <v/>
      </c>
      <c r="F100" s="17" t="str">
        <f t="shared" si="7"/>
        <v/>
      </c>
      <c r="G100" s="17" t="str">
        <f t="shared" si="7"/>
        <v/>
      </c>
      <c r="H100" s="17" t="str">
        <f t="shared" si="7"/>
        <v/>
      </c>
      <c r="I100" s="17" t="str">
        <f t="shared" si="7"/>
        <v/>
      </c>
      <c r="J100" s="17" t="str">
        <f t="shared" si="7"/>
        <v/>
      </c>
      <c r="K100" s="17" t="str">
        <f t="shared" si="6"/>
        <v/>
      </c>
      <c r="L100" s="17" t="str">
        <f t="shared" si="6"/>
        <v/>
      </c>
      <c r="M100" s="17" t="str">
        <f t="shared" si="6"/>
        <v/>
      </c>
      <c r="N100" s="17" t="str">
        <f t="shared" si="6"/>
        <v/>
      </c>
      <c r="O100" s="17" t="str">
        <f t="shared" si="6"/>
        <v/>
      </c>
    </row>
    <row r="101" spans="1:15" x14ac:dyDescent="0.2">
      <c r="B101" s="40"/>
      <c r="C101" s="1" t="str">
        <f>IF(B101="","",VLOOKUP(B101,'base élèves'!$A$2:$D$525,2))</f>
        <v/>
      </c>
      <c r="D101" s="1" t="str">
        <f>IF(B101="","",VLOOKUP(B101,'base élèves'!$A$2:$D$525,3))</f>
        <v/>
      </c>
      <c r="E101" s="1" t="str">
        <f>IF(B101="","",VLOOKUP(B101,'base élèves'!$A$2:$D$525,4))</f>
        <v/>
      </c>
      <c r="F101" s="17" t="str">
        <f t="shared" si="7"/>
        <v/>
      </c>
      <c r="G101" s="17" t="str">
        <f t="shared" si="7"/>
        <v/>
      </c>
      <c r="H101" s="17" t="str">
        <f t="shared" si="7"/>
        <v/>
      </c>
      <c r="I101" s="17" t="str">
        <f t="shared" si="7"/>
        <v/>
      </c>
      <c r="J101" s="17" t="str">
        <f t="shared" si="7"/>
        <v/>
      </c>
      <c r="K101" s="17" t="str">
        <f t="shared" si="6"/>
        <v/>
      </c>
      <c r="L101" s="17" t="str">
        <f t="shared" si="6"/>
        <v/>
      </c>
      <c r="M101" s="17" t="str">
        <f t="shared" si="6"/>
        <v/>
      </c>
      <c r="N101" s="17" t="str">
        <f t="shared" si="6"/>
        <v/>
      </c>
      <c r="O101" s="17" t="str">
        <f t="shared" si="6"/>
        <v/>
      </c>
    </row>
    <row r="102" spans="1:15" x14ac:dyDescent="0.2">
      <c r="B102" s="40"/>
      <c r="C102" s="1" t="str">
        <f>IF(B102="","",VLOOKUP(B102,'base élèves'!$A$2:$D$525,2))</f>
        <v/>
      </c>
      <c r="D102" s="1" t="str">
        <f>IF(B102="","",VLOOKUP(B102,'base élèves'!$A$2:$D$525,3))</f>
        <v/>
      </c>
      <c r="E102" s="1" t="str">
        <f>IF(B102="","",VLOOKUP(B102,'base élèves'!$A$2:$D$525,4))</f>
        <v/>
      </c>
      <c r="F102" s="17" t="str">
        <f t="shared" si="7"/>
        <v/>
      </c>
      <c r="G102" s="17" t="str">
        <f t="shared" si="7"/>
        <v/>
      </c>
      <c r="H102" s="17" t="str">
        <f t="shared" si="7"/>
        <v/>
      </c>
      <c r="I102" s="17" t="str">
        <f t="shared" si="7"/>
        <v/>
      </c>
      <c r="J102" s="17" t="str">
        <f t="shared" si="7"/>
        <v/>
      </c>
      <c r="K102" s="17" t="str">
        <f t="shared" ref="K102:O152" si="9">IF($E102=K$9,$A102,"")</f>
        <v/>
      </c>
      <c r="L102" s="17" t="str">
        <f t="shared" si="9"/>
        <v/>
      </c>
      <c r="M102" s="17" t="str">
        <f t="shared" si="9"/>
        <v/>
      </c>
      <c r="N102" s="17" t="str">
        <f t="shared" si="9"/>
        <v/>
      </c>
      <c r="O102" s="17" t="str">
        <f t="shared" si="9"/>
        <v/>
      </c>
    </row>
    <row r="103" spans="1:15" x14ac:dyDescent="0.2">
      <c r="B103" s="40"/>
      <c r="C103" s="1" t="str">
        <f>IF(B103="","",VLOOKUP(B103,'base élèves'!$A$2:$D$525,2))</f>
        <v/>
      </c>
      <c r="D103" s="1" t="str">
        <f>IF(B103="","",VLOOKUP(B103,'base élèves'!$A$2:$D$525,3))</f>
        <v/>
      </c>
      <c r="E103" s="1" t="str">
        <f>IF(B103="","",VLOOKUP(B103,'base élèves'!$A$2:$D$525,4))</f>
        <v/>
      </c>
      <c r="F103" s="17" t="str">
        <f t="shared" ref="F103:J153" si="10">IF($E103=F$9,$A103,"")</f>
        <v/>
      </c>
      <c r="G103" s="17" t="str">
        <f t="shared" si="10"/>
        <v/>
      </c>
      <c r="H103" s="17" t="str">
        <f t="shared" si="10"/>
        <v/>
      </c>
      <c r="I103" s="17" t="str">
        <f t="shared" si="10"/>
        <v/>
      </c>
      <c r="J103" s="17" t="str">
        <f t="shared" si="10"/>
        <v/>
      </c>
      <c r="K103" s="17" t="str">
        <f t="shared" si="9"/>
        <v/>
      </c>
      <c r="L103" s="17" t="str">
        <f t="shared" si="9"/>
        <v/>
      </c>
      <c r="M103" s="17" t="str">
        <f t="shared" si="9"/>
        <v/>
      </c>
      <c r="N103" s="17" t="str">
        <f t="shared" si="9"/>
        <v/>
      </c>
      <c r="O103" s="17" t="str">
        <f t="shared" si="9"/>
        <v/>
      </c>
    </row>
    <row r="104" spans="1:15" x14ac:dyDescent="0.2">
      <c r="B104" s="40"/>
      <c r="C104" s="1" t="str">
        <f>IF(B104="","",VLOOKUP(B104,'base élèves'!$A$2:$D$525,2))</f>
        <v/>
      </c>
      <c r="D104" s="1" t="str">
        <f>IF(B104="","",VLOOKUP(B104,'base élèves'!$A$2:$D$525,3))</f>
        <v/>
      </c>
      <c r="E104" s="1" t="str">
        <f>IF(B104="","",VLOOKUP(B104,'base élèves'!$A$2:$D$525,4))</f>
        <v/>
      </c>
      <c r="F104" s="17" t="str">
        <f t="shared" si="10"/>
        <v/>
      </c>
      <c r="G104" s="17" t="str">
        <f t="shared" si="10"/>
        <v/>
      </c>
      <c r="H104" s="17" t="str">
        <f t="shared" si="10"/>
        <v/>
      </c>
      <c r="I104" s="17" t="str">
        <f t="shared" si="10"/>
        <v/>
      </c>
      <c r="J104" s="17" t="str">
        <f t="shared" si="10"/>
        <v/>
      </c>
      <c r="K104" s="17" t="str">
        <f t="shared" si="9"/>
        <v/>
      </c>
      <c r="L104" s="17" t="str">
        <f t="shared" si="9"/>
        <v/>
      </c>
      <c r="M104" s="17" t="str">
        <f t="shared" si="9"/>
        <v/>
      </c>
      <c r="N104" s="17" t="str">
        <f t="shared" si="9"/>
        <v/>
      </c>
      <c r="O104" s="17" t="str">
        <f t="shared" si="9"/>
        <v/>
      </c>
    </row>
    <row r="105" spans="1:15" x14ac:dyDescent="0.2">
      <c r="B105" s="40"/>
      <c r="C105" s="1" t="str">
        <f>IF(B105="","",VLOOKUP(B105,'base élèves'!$A$2:$D$525,2))</f>
        <v/>
      </c>
      <c r="D105" s="1" t="str">
        <f>IF(B105="","",VLOOKUP(B105,'base élèves'!$A$2:$D$525,3))</f>
        <v/>
      </c>
      <c r="E105" s="1" t="str">
        <f>IF(B105="","",VLOOKUP(B105,'base élèves'!$A$2:$D$525,4))</f>
        <v/>
      </c>
      <c r="F105" s="17" t="str">
        <f t="shared" si="10"/>
        <v/>
      </c>
      <c r="G105" s="17" t="str">
        <f t="shared" si="10"/>
        <v/>
      </c>
      <c r="H105" s="17" t="str">
        <f t="shared" si="10"/>
        <v/>
      </c>
      <c r="I105" s="17" t="str">
        <f t="shared" si="10"/>
        <v/>
      </c>
      <c r="J105" s="17" t="str">
        <f t="shared" si="10"/>
        <v/>
      </c>
      <c r="K105" s="17" t="str">
        <f t="shared" si="9"/>
        <v/>
      </c>
      <c r="L105" s="17" t="str">
        <f t="shared" si="9"/>
        <v/>
      </c>
      <c r="M105" s="17" t="str">
        <f t="shared" si="9"/>
        <v/>
      </c>
      <c r="N105" s="17" t="str">
        <f t="shared" si="9"/>
        <v/>
      </c>
      <c r="O105" s="17" t="str">
        <f t="shared" si="9"/>
        <v/>
      </c>
    </row>
    <row r="106" spans="1:15" x14ac:dyDescent="0.2">
      <c r="B106" s="40"/>
      <c r="C106" s="1" t="str">
        <f>IF(B106="","",VLOOKUP(B106,'base élèves'!$A$2:$D$525,2))</f>
        <v/>
      </c>
      <c r="D106" s="1" t="str">
        <f>IF(B106="","",VLOOKUP(B106,'base élèves'!$A$2:$D$525,3))</f>
        <v/>
      </c>
      <c r="E106" s="1" t="str">
        <f>IF(B106="","",VLOOKUP(B106,'base élèves'!$A$2:$D$525,4))</f>
        <v/>
      </c>
      <c r="F106" s="17" t="str">
        <f t="shared" si="10"/>
        <v/>
      </c>
      <c r="G106" s="17" t="str">
        <f t="shared" si="10"/>
        <v/>
      </c>
      <c r="H106" s="17" t="str">
        <f t="shared" si="10"/>
        <v/>
      </c>
      <c r="I106" s="17" t="str">
        <f t="shared" si="10"/>
        <v/>
      </c>
      <c r="J106" s="17" t="str">
        <f t="shared" si="10"/>
        <v/>
      </c>
      <c r="K106" s="17" t="str">
        <f t="shared" si="9"/>
        <v/>
      </c>
      <c r="L106" s="17" t="str">
        <f t="shared" si="9"/>
        <v/>
      </c>
      <c r="M106" s="17" t="str">
        <f t="shared" si="9"/>
        <v/>
      </c>
      <c r="N106" s="17" t="str">
        <f t="shared" si="9"/>
        <v/>
      </c>
      <c r="O106" s="17" t="str">
        <f t="shared" si="9"/>
        <v/>
      </c>
    </row>
    <row r="107" spans="1:15" x14ac:dyDescent="0.2">
      <c r="B107" s="40"/>
      <c r="C107" s="1" t="str">
        <f>IF(B107="","",VLOOKUP(B107,'base élèves'!$A$2:$D$525,2))</f>
        <v/>
      </c>
      <c r="D107" s="1" t="str">
        <f>IF(B107="","",VLOOKUP(B107,'base élèves'!$A$2:$D$525,3))</f>
        <v/>
      </c>
      <c r="E107" s="1" t="str">
        <f>IF(B107="","",VLOOKUP(B107,'base élèves'!$A$2:$D$525,4))</f>
        <v/>
      </c>
      <c r="F107" s="17" t="str">
        <f t="shared" si="10"/>
        <v/>
      </c>
      <c r="G107" s="17" t="str">
        <f t="shared" si="10"/>
        <v/>
      </c>
      <c r="H107" s="17" t="str">
        <f t="shared" si="10"/>
        <v/>
      </c>
      <c r="I107" s="17" t="str">
        <f t="shared" si="10"/>
        <v/>
      </c>
      <c r="J107" s="17" t="str">
        <f t="shared" si="10"/>
        <v/>
      </c>
      <c r="K107" s="17" t="str">
        <f t="shared" si="9"/>
        <v/>
      </c>
      <c r="L107" s="17" t="str">
        <f t="shared" si="9"/>
        <v/>
      </c>
      <c r="M107" s="17" t="str">
        <f t="shared" si="9"/>
        <v/>
      </c>
      <c r="N107" s="17" t="str">
        <f t="shared" si="9"/>
        <v/>
      </c>
      <c r="O107" s="17" t="str">
        <f t="shared" si="9"/>
        <v/>
      </c>
    </row>
    <row r="108" spans="1:15" x14ac:dyDescent="0.2">
      <c r="B108" s="40"/>
      <c r="C108" s="1" t="str">
        <f>IF(B108="","",VLOOKUP(B108,'base élèves'!$A$2:$D$525,2))</f>
        <v/>
      </c>
      <c r="D108" s="1" t="str">
        <f>IF(B108="","",VLOOKUP(B108,'base élèves'!$A$2:$D$525,3))</f>
        <v/>
      </c>
      <c r="E108" s="1" t="str">
        <f>IF(B108="","",VLOOKUP(B108,'base élèves'!$A$2:$D$525,4))</f>
        <v/>
      </c>
      <c r="F108" s="17" t="str">
        <f t="shared" si="10"/>
        <v/>
      </c>
      <c r="G108" s="17" t="str">
        <f t="shared" si="10"/>
        <v/>
      </c>
      <c r="H108" s="17" t="str">
        <f t="shared" si="10"/>
        <v/>
      </c>
      <c r="I108" s="17" t="str">
        <f t="shared" si="10"/>
        <v/>
      </c>
      <c r="J108" s="17" t="str">
        <f t="shared" si="10"/>
        <v/>
      </c>
      <c r="K108" s="17" t="str">
        <f t="shared" si="9"/>
        <v/>
      </c>
      <c r="L108" s="17" t="str">
        <f t="shared" si="9"/>
        <v/>
      </c>
      <c r="M108" s="17" t="str">
        <f t="shared" si="9"/>
        <v/>
      </c>
      <c r="N108" s="17" t="str">
        <f t="shared" si="9"/>
        <v/>
      </c>
      <c r="O108" s="17" t="str">
        <f t="shared" si="9"/>
        <v/>
      </c>
    </row>
    <row r="109" spans="1:15" x14ac:dyDescent="0.2">
      <c r="B109" s="40"/>
      <c r="C109" s="1" t="str">
        <f>IF(B109="","",VLOOKUP(B109,'base élèves'!$A$2:$D$525,2))</f>
        <v/>
      </c>
      <c r="D109" s="1" t="str">
        <f>IF(B109="","",VLOOKUP(B109,'base élèves'!$A$2:$D$525,3))</f>
        <v/>
      </c>
      <c r="E109" s="1" t="str">
        <f>IF(B109="","",VLOOKUP(B109,'base élèves'!$A$2:$D$525,4))</f>
        <v/>
      </c>
      <c r="F109" s="17" t="str">
        <f t="shared" si="10"/>
        <v/>
      </c>
      <c r="G109" s="17" t="str">
        <f t="shared" si="10"/>
        <v/>
      </c>
      <c r="H109" s="17" t="str">
        <f t="shared" si="10"/>
        <v/>
      </c>
      <c r="I109" s="17" t="str">
        <f t="shared" si="10"/>
        <v/>
      </c>
      <c r="J109" s="17" t="str">
        <f t="shared" si="10"/>
        <v/>
      </c>
      <c r="K109" s="17" t="str">
        <f t="shared" si="9"/>
        <v/>
      </c>
      <c r="L109" s="17" t="str">
        <f t="shared" si="9"/>
        <v/>
      </c>
      <c r="M109" s="17" t="str">
        <f t="shared" si="9"/>
        <v/>
      </c>
      <c r="N109" s="17" t="str">
        <f t="shared" si="9"/>
        <v/>
      </c>
      <c r="O109" s="17" t="str">
        <f t="shared" si="9"/>
        <v/>
      </c>
    </row>
    <row r="110" spans="1:15" x14ac:dyDescent="0.2">
      <c r="B110" s="40"/>
      <c r="C110" s="1" t="str">
        <f>IF(B110="","",VLOOKUP(B110,'base élèves'!$A$2:$D$525,2))</f>
        <v/>
      </c>
      <c r="D110" s="1" t="str">
        <f>IF(B110="","",VLOOKUP(B110,'base élèves'!$A$2:$D$525,3))</f>
        <v/>
      </c>
      <c r="E110" s="1" t="str">
        <f>IF(B110="","",VLOOKUP(B110,'base élèves'!$A$2:$D$525,4))</f>
        <v/>
      </c>
      <c r="F110" s="17" t="str">
        <f t="shared" si="10"/>
        <v/>
      </c>
      <c r="G110" s="17" t="str">
        <f t="shared" si="10"/>
        <v/>
      </c>
      <c r="H110" s="17" t="str">
        <f t="shared" si="10"/>
        <v/>
      </c>
      <c r="I110" s="17" t="str">
        <f t="shared" si="10"/>
        <v/>
      </c>
      <c r="J110" s="17" t="str">
        <f t="shared" si="10"/>
        <v/>
      </c>
      <c r="K110" s="17" t="str">
        <f t="shared" si="9"/>
        <v/>
      </c>
      <c r="L110" s="17" t="str">
        <f t="shared" si="9"/>
        <v/>
      </c>
      <c r="M110" s="17" t="str">
        <f t="shared" si="9"/>
        <v/>
      </c>
      <c r="N110" s="17" t="str">
        <f t="shared" si="9"/>
        <v/>
      </c>
      <c r="O110" s="17" t="str">
        <f t="shared" si="9"/>
        <v/>
      </c>
    </row>
    <row r="111" spans="1:15" x14ac:dyDescent="0.2">
      <c r="B111" s="40"/>
      <c r="C111" s="1" t="str">
        <f>IF(B111="","",VLOOKUP(B111,'base élèves'!$A$2:$D$525,2))</f>
        <v/>
      </c>
      <c r="D111" s="1" t="str">
        <f>IF(B111="","",VLOOKUP(B111,'base élèves'!$A$2:$D$525,3))</f>
        <v/>
      </c>
      <c r="E111" s="1" t="str">
        <f>IF(B111="","",VLOOKUP(B111,'base élèves'!$A$2:$D$525,4))</f>
        <v/>
      </c>
      <c r="F111" s="17" t="str">
        <f t="shared" si="10"/>
        <v/>
      </c>
      <c r="G111" s="17" t="str">
        <f t="shared" si="10"/>
        <v/>
      </c>
      <c r="H111" s="17" t="str">
        <f t="shared" si="10"/>
        <v/>
      </c>
      <c r="I111" s="17" t="str">
        <f t="shared" si="10"/>
        <v/>
      </c>
      <c r="J111" s="17" t="str">
        <f t="shared" si="10"/>
        <v/>
      </c>
      <c r="K111" s="17" t="str">
        <f t="shared" si="9"/>
        <v/>
      </c>
      <c r="L111" s="17" t="str">
        <f t="shared" si="9"/>
        <v/>
      </c>
      <c r="M111" s="17" t="str">
        <f t="shared" si="9"/>
        <v/>
      </c>
      <c r="N111" s="17" t="str">
        <f t="shared" si="9"/>
        <v/>
      </c>
      <c r="O111" s="17" t="str">
        <f t="shared" si="9"/>
        <v/>
      </c>
    </row>
    <row r="112" spans="1:15" x14ac:dyDescent="0.2">
      <c r="B112" s="40"/>
      <c r="C112" s="1" t="str">
        <f>IF(B112="","",VLOOKUP(B112,'base élèves'!$A$2:$D$525,2))</f>
        <v/>
      </c>
      <c r="D112" s="1" t="str">
        <f>IF(B112="","",VLOOKUP(B112,'base élèves'!$A$2:$D$525,3))</f>
        <v/>
      </c>
      <c r="E112" s="1" t="str">
        <f>IF(B112="","",VLOOKUP(B112,'base élèves'!$A$2:$D$525,4))</f>
        <v/>
      </c>
      <c r="F112" s="17" t="str">
        <f t="shared" si="10"/>
        <v/>
      </c>
      <c r="G112" s="17" t="str">
        <f t="shared" si="10"/>
        <v/>
      </c>
      <c r="H112" s="17" t="str">
        <f t="shared" si="10"/>
        <v/>
      </c>
      <c r="I112" s="17" t="str">
        <f t="shared" si="10"/>
        <v/>
      </c>
      <c r="J112" s="17" t="str">
        <f t="shared" si="10"/>
        <v/>
      </c>
      <c r="K112" s="17" t="str">
        <f t="shared" si="9"/>
        <v/>
      </c>
      <c r="L112" s="17" t="str">
        <f t="shared" si="9"/>
        <v/>
      </c>
      <c r="M112" s="17" t="str">
        <f t="shared" si="9"/>
        <v/>
      </c>
      <c r="N112" s="17" t="str">
        <f t="shared" si="9"/>
        <v/>
      </c>
      <c r="O112" s="17" t="str">
        <f t="shared" si="9"/>
        <v/>
      </c>
    </row>
    <row r="113" spans="2:15" x14ac:dyDescent="0.2">
      <c r="B113" s="40"/>
      <c r="C113" s="1" t="str">
        <f>IF(B113="","",VLOOKUP(B113,'base élèves'!$A$2:$D$525,2))</f>
        <v/>
      </c>
      <c r="D113" s="1" t="str">
        <f>IF(B113="","",VLOOKUP(B113,'base élèves'!$A$2:$D$525,3))</f>
        <v/>
      </c>
      <c r="E113" s="1" t="str">
        <f>IF(B113="","",VLOOKUP(B113,'base élèves'!$A$2:$D$525,4))</f>
        <v/>
      </c>
      <c r="F113" s="17" t="str">
        <f t="shared" si="10"/>
        <v/>
      </c>
      <c r="G113" s="17" t="str">
        <f t="shared" si="10"/>
        <v/>
      </c>
      <c r="H113" s="17" t="str">
        <f t="shared" si="10"/>
        <v/>
      </c>
      <c r="I113" s="17" t="str">
        <f t="shared" si="10"/>
        <v/>
      </c>
      <c r="J113" s="17" t="str">
        <f t="shared" si="10"/>
        <v/>
      </c>
      <c r="K113" s="17" t="str">
        <f t="shared" si="9"/>
        <v/>
      </c>
      <c r="L113" s="17" t="str">
        <f t="shared" si="9"/>
        <v/>
      </c>
      <c r="M113" s="17" t="str">
        <f t="shared" si="9"/>
        <v/>
      </c>
      <c r="N113" s="17" t="str">
        <f t="shared" si="9"/>
        <v/>
      </c>
      <c r="O113" s="17" t="str">
        <f t="shared" si="9"/>
        <v/>
      </c>
    </row>
    <row r="114" spans="2:15" x14ac:dyDescent="0.2">
      <c r="B114" s="40"/>
      <c r="C114" s="1" t="str">
        <f>IF(B114="","",VLOOKUP(B114,'base élèves'!$A$2:$D$525,2))</f>
        <v/>
      </c>
      <c r="D114" s="1" t="str">
        <f>IF(B114="","",VLOOKUP(B114,'base élèves'!$A$2:$D$525,3))</f>
        <v/>
      </c>
      <c r="E114" s="1" t="str">
        <f>IF(B114="","",VLOOKUP(B114,'base élèves'!$A$2:$D$525,4))</f>
        <v/>
      </c>
      <c r="F114" s="17" t="str">
        <f t="shared" si="10"/>
        <v/>
      </c>
      <c r="G114" s="17" t="str">
        <f t="shared" si="10"/>
        <v/>
      </c>
      <c r="H114" s="17" t="str">
        <f t="shared" si="10"/>
        <v/>
      </c>
      <c r="I114" s="17" t="str">
        <f t="shared" si="10"/>
        <v/>
      </c>
      <c r="J114" s="17" t="str">
        <f t="shared" si="10"/>
        <v/>
      </c>
      <c r="K114" s="17" t="str">
        <f t="shared" si="9"/>
        <v/>
      </c>
      <c r="L114" s="17" t="str">
        <f t="shared" si="9"/>
        <v/>
      </c>
      <c r="M114" s="17" t="str">
        <f t="shared" si="9"/>
        <v/>
      </c>
      <c r="N114" s="17" t="str">
        <f t="shared" si="9"/>
        <v/>
      </c>
      <c r="O114" s="17" t="str">
        <f t="shared" si="9"/>
        <v/>
      </c>
    </row>
    <row r="115" spans="2:15" x14ac:dyDescent="0.2">
      <c r="B115" s="40"/>
      <c r="C115" s="1" t="str">
        <f>IF(B115="","",VLOOKUP(B115,'base élèves'!$A$2:$D$525,2))</f>
        <v/>
      </c>
      <c r="D115" s="1" t="str">
        <f>IF(B115="","",VLOOKUP(B115,'base élèves'!$A$2:$D$525,3))</f>
        <v/>
      </c>
      <c r="E115" s="1" t="str">
        <f>IF(B115="","",VLOOKUP(B115,'base élèves'!$A$2:$D$525,4))</f>
        <v/>
      </c>
      <c r="F115" s="17" t="str">
        <f t="shared" si="10"/>
        <v/>
      </c>
      <c r="G115" s="17" t="str">
        <f t="shared" si="10"/>
        <v/>
      </c>
      <c r="H115" s="17" t="str">
        <f t="shared" si="10"/>
        <v/>
      </c>
      <c r="I115" s="17" t="str">
        <f t="shared" si="10"/>
        <v/>
      </c>
      <c r="J115" s="17" t="str">
        <f t="shared" si="10"/>
        <v/>
      </c>
      <c r="K115" s="17" t="str">
        <f t="shared" si="9"/>
        <v/>
      </c>
      <c r="L115" s="17" t="str">
        <f t="shared" si="9"/>
        <v/>
      </c>
      <c r="M115" s="17" t="str">
        <f t="shared" si="9"/>
        <v/>
      </c>
      <c r="N115" s="17" t="str">
        <f t="shared" si="9"/>
        <v/>
      </c>
      <c r="O115" s="17" t="str">
        <f t="shared" si="9"/>
        <v/>
      </c>
    </row>
    <row r="116" spans="2:15" x14ac:dyDescent="0.2">
      <c r="B116" s="40"/>
      <c r="C116" s="1" t="str">
        <f>IF(B116="","",VLOOKUP(B116,'base élèves'!$A$2:$D$525,2))</f>
        <v/>
      </c>
      <c r="D116" s="1" t="str">
        <f>IF(B116="","",VLOOKUP(B116,'base élèves'!$A$2:$D$525,3))</f>
        <v/>
      </c>
      <c r="E116" s="1" t="str">
        <f>IF(B116="","",VLOOKUP(B116,'base élèves'!$A$2:$D$525,4))</f>
        <v/>
      </c>
      <c r="F116" s="17" t="str">
        <f t="shared" si="10"/>
        <v/>
      </c>
      <c r="G116" s="17" t="str">
        <f t="shared" si="10"/>
        <v/>
      </c>
      <c r="H116" s="17" t="str">
        <f t="shared" si="10"/>
        <v/>
      </c>
      <c r="I116" s="17" t="str">
        <f t="shared" si="10"/>
        <v/>
      </c>
      <c r="J116" s="17" t="str">
        <f t="shared" si="10"/>
        <v/>
      </c>
      <c r="K116" s="17" t="str">
        <f t="shared" si="9"/>
        <v/>
      </c>
      <c r="L116" s="17" t="str">
        <f t="shared" si="9"/>
        <v/>
      </c>
      <c r="M116" s="17" t="str">
        <f t="shared" si="9"/>
        <v/>
      </c>
      <c r="N116" s="17" t="str">
        <f t="shared" si="9"/>
        <v/>
      </c>
      <c r="O116" s="17" t="str">
        <f t="shared" si="9"/>
        <v/>
      </c>
    </row>
    <row r="117" spans="2:15" x14ac:dyDescent="0.2">
      <c r="B117" s="40"/>
      <c r="C117" s="1" t="str">
        <f>IF(B117="","",VLOOKUP(B117,'base élèves'!$A$2:$D$525,2))</f>
        <v/>
      </c>
      <c r="D117" s="1" t="str">
        <f>IF(B117="","",VLOOKUP(B117,'base élèves'!$A$2:$D$525,3))</f>
        <v/>
      </c>
      <c r="E117" s="1" t="str">
        <f>IF(B117="","",VLOOKUP(B117,'base élèves'!$A$2:$D$525,4))</f>
        <v/>
      </c>
      <c r="F117" s="17" t="str">
        <f t="shared" si="10"/>
        <v/>
      </c>
      <c r="G117" s="17" t="str">
        <f t="shared" si="10"/>
        <v/>
      </c>
      <c r="H117" s="17" t="str">
        <f t="shared" si="10"/>
        <v/>
      </c>
      <c r="I117" s="17" t="str">
        <f t="shared" si="10"/>
        <v/>
      </c>
      <c r="J117" s="17" t="str">
        <f t="shared" si="10"/>
        <v/>
      </c>
      <c r="K117" s="17" t="str">
        <f t="shared" si="9"/>
        <v/>
      </c>
      <c r="L117" s="17" t="str">
        <f t="shared" si="9"/>
        <v/>
      </c>
      <c r="M117" s="17" t="str">
        <f t="shared" si="9"/>
        <v/>
      </c>
      <c r="N117" s="17" t="str">
        <f t="shared" si="9"/>
        <v/>
      </c>
      <c r="O117" s="17" t="str">
        <f t="shared" si="9"/>
        <v/>
      </c>
    </row>
    <row r="118" spans="2:15" x14ac:dyDescent="0.2">
      <c r="B118" s="40"/>
      <c r="C118" s="1" t="str">
        <f>IF(B118="","",VLOOKUP(B118,'base élèves'!$A$2:$D$525,2))</f>
        <v/>
      </c>
      <c r="D118" s="1" t="str">
        <f>IF(B118="","",VLOOKUP(B118,'base élèves'!$A$2:$D$525,3))</f>
        <v/>
      </c>
      <c r="E118" s="1" t="str">
        <f>IF(B118="","",VLOOKUP(B118,'base élèves'!$A$2:$D$525,4))</f>
        <v/>
      </c>
      <c r="F118" s="17" t="str">
        <f t="shared" si="10"/>
        <v/>
      </c>
      <c r="G118" s="17" t="str">
        <f t="shared" si="10"/>
        <v/>
      </c>
      <c r="H118" s="17" t="str">
        <f t="shared" si="10"/>
        <v/>
      </c>
      <c r="I118" s="17" t="str">
        <f t="shared" si="10"/>
        <v/>
      </c>
      <c r="J118" s="17" t="str">
        <f t="shared" si="10"/>
        <v/>
      </c>
      <c r="K118" s="17" t="str">
        <f t="shared" si="9"/>
        <v/>
      </c>
      <c r="L118" s="17" t="str">
        <f t="shared" si="9"/>
        <v/>
      </c>
      <c r="M118" s="17" t="str">
        <f t="shared" si="9"/>
        <v/>
      </c>
      <c r="N118" s="17" t="str">
        <f t="shared" si="9"/>
        <v/>
      </c>
      <c r="O118" s="17" t="str">
        <f t="shared" si="9"/>
        <v/>
      </c>
    </row>
    <row r="119" spans="2:15" x14ac:dyDescent="0.2">
      <c r="B119" s="40"/>
      <c r="C119" s="1" t="str">
        <f>IF(B119="","",VLOOKUP(B119,'base élèves'!$A$2:$D$525,2))</f>
        <v/>
      </c>
      <c r="D119" s="1" t="str">
        <f>IF(B119="","",VLOOKUP(B119,'base élèves'!$A$2:$D$525,3))</f>
        <v/>
      </c>
      <c r="E119" s="1" t="str">
        <f>IF(B119="","",VLOOKUP(B119,'base élèves'!$A$2:$D$525,4))</f>
        <v/>
      </c>
      <c r="F119" s="17" t="str">
        <f t="shared" si="10"/>
        <v/>
      </c>
      <c r="G119" s="17" t="str">
        <f t="shared" si="10"/>
        <v/>
      </c>
      <c r="H119" s="17" t="str">
        <f t="shared" si="10"/>
        <v/>
      </c>
      <c r="I119" s="17" t="str">
        <f t="shared" si="10"/>
        <v/>
      </c>
      <c r="J119" s="17" t="str">
        <f t="shared" si="10"/>
        <v/>
      </c>
      <c r="K119" s="17" t="str">
        <f t="shared" si="9"/>
        <v/>
      </c>
      <c r="L119" s="17" t="str">
        <f t="shared" si="9"/>
        <v/>
      </c>
      <c r="M119" s="17" t="str">
        <f t="shared" si="9"/>
        <v/>
      </c>
      <c r="N119" s="17" t="str">
        <f t="shared" si="9"/>
        <v/>
      </c>
      <c r="O119" s="17" t="str">
        <f t="shared" si="9"/>
        <v/>
      </c>
    </row>
    <row r="120" spans="2:15" x14ac:dyDescent="0.2">
      <c r="B120" s="40"/>
      <c r="C120" s="1" t="str">
        <f>IF(B120="","",VLOOKUP(B120,'base élèves'!$A$2:$D$525,2))</f>
        <v/>
      </c>
      <c r="D120" s="1" t="str">
        <f>IF(B120="","",VLOOKUP(B120,'base élèves'!$A$2:$D$525,3))</f>
        <v/>
      </c>
      <c r="E120" s="1" t="str">
        <f>IF(B120="","",VLOOKUP(B120,'base élèves'!$A$2:$D$525,4))</f>
        <v/>
      </c>
      <c r="F120" s="17" t="str">
        <f t="shared" si="10"/>
        <v/>
      </c>
      <c r="G120" s="17" t="str">
        <f t="shared" si="10"/>
        <v/>
      </c>
      <c r="H120" s="17" t="str">
        <f t="shared" si="10"/>
        <v/>
      </c>
      <c r="I120" s="17" t="str">
        <f t="shared" si="10"/>
        <v/>
      </c>
      <c r="J120" s="17" t="str">
        <f t="shared" si="10"/>
        <v/>
      </c>
      <c r="K120" s="17" t="str">
        <f t="shared" si="9"/>
        <v/>
      </c>
      <c r="L120" s="17" t="str">
        <f t="shared" si="9"/>
        <v/>
      </c>
      <c r="M120" s="17" t="str">
        <f t="shared" si="9"/>
        <v/>
      </c>
      <c r="N120" s="17" t="str">
        <f t="shared" si="9"/>
        <v/>
      </c>
      <c r="O120" s="17" t="str">
        <f t="shared" si="9"/>
        <v/>
      </c>
    </row>
    <row r="121" spans="2:15" x14ac:dyDescent="0.2">
      <c r="B121" s="40"/>
      <c r="C121" s="1" t="str">
        <f>IF(B121="","",VLOOKUP(B121,'base élèves'!$A$2:$D$525,2))</f>
        <v/>
      </c>
      <c r="D121" s="1" t="str">
        <f>IF(B121="","",VLOOKUP(B121,'base élèves'!$A$2:$D$525,3))</f>
        <v/>
      </c>
      <c r="E121" s="1" t="str">
        <f>IF(B121="","",VLOOKUP(B121,'base élèves'!$A$2:$D$525,4))</f>
        <v/>
      </c>
      <c r="F121" s="17" t="str">
        <f t="shared" si="10"/>
        <v/>
      </c>
      <c r="G121" s="17" t="str">
        <f t="shared" si="10"/>
        <v/>
      </c>
      <c r="H121" s="17" t="str">
        <f t="shared" si="10"/>
        <v/>
      </c>
      <c r="I121" s="17" t="str">
        <f t="shared" si="10"/>
        <v/>
      </c>
      <c r="J121" s="17" t="str">
        <f t="shared" si="10"/>
        <v/>
      </c>
      <c r="K121" s="17" t="str">
        <f t="shared" si="9"/>
        <v/>
      </c>
      <c r="L121" s="17" t="str">
        <f t="shared" si="9"/>
        <v/>
      </c>
      <c r="M121" s="17" t="str">
        <f t="shared" si="9"/>
        <v/>
      </c>
      <c r="N121" s="17" t="str">
        <f t="shared" si="9"/>
        <v/>
      </c>
      <c r="O121" s="17" t="str">
        <f t="shared" si="9"/>
        <v/>
      </c>
    </row>
    <row r="122" spans="2:15" x14ac:dyDescent="0.2">
      <c r="B122" s="40"/>
      <c r="C122" s="1" t="str">
        <f>IF(B122="","",VLOOKUP(B122,'base élèves'!$A$2:$D$525,2))</f>
        <v/>
      </c>
      <c r="D122" s="1" t="str">
        <f>IF(B122="","",VLOOKUP(B122,'base élèves'!$A$2:$D$525,3))</f>
        <v/>
      </c>
      <c r="E122" s="1" t="str">
        <f>IF(B122="","",VLOOKUP(B122,'base élèves'!$A$2:$D$525,4))</f>
        <v/>
      </c>
      <c r="F122" s="17" t="str">
        <f t="shared" si="10"/>
        <v/>
      </c>
      <c r="G122" s="17" t="str">
        <f t="shared" si="10"/>
        <v/>
      </c>
      <c r="H122" s="17" t="str">
        <f t="shared" si="10"/>
        <v/>
      </c>
      <c r="I122" s="17" t="str">
        <f t="shared" si="10"/>
        <v/>
      </c>
      <c r="J122" s="17" t="str">
        <f t="shared" si="10"/>
        <v/>
      </c>
      <c r="K122" s="17" t="str">
        <f t="shared" si="9"/>
        <v/>
      </c>
      <c r="L122" s="17" t="str">
        <f t="shared" si="9"/>
        <v/>
      </c>
      <c r="M122" s="17" t="str">
        <f t="shared" si="9"/>
        <v/>
      </c>
      <c r="N122" s="17" t="str">
        <f t="shared" si="9"/>
        <v/>
      </c>
      <c r="O122" s="17" t="str">
        <f t="shared" si="9"/>
        <v/>
      </c>
    </row>
    <row r="123" spans="2:15" x14ac:dyDescent="0.2">
      <c r="B123" s="40"/>
      <c r="C123" s="1" t="str">
        <f>IF(B123="","",VLOOKUP(B123,'base élèves'!$A$2:$D$525,2))</f>
        <v/>
      </c>
      <c r="D123" s="1" t="str">
        <f>IF(B123="","",VLOOKUP(B123,'base élèves'!$A$2:$D$525,3))</f>
        <v/>
      </c>
      <c r="E123" s="1" t="str">
        <f>IF(B123="","",VLOOKUP(B123,'base élèves'!$A$2:$D$525,4))</f>
        <v/>
      </c>
      <c r="F123" s="17" t="str">
        <f t="shared" si="10"/>
        <v/>
      </c>
      <c r="G123" s="17" t="str">
        <f t="shared" si="10"/>
        <v/>
      </c>
      <c r="H123" s="17" t="str">
        <f t="shared" si="10"/>
        <v/>
      </c>
      <c r="I123" s="17" t="str">
        <f t="shared" si="10"/>
        <v/>
      </c>
      <c r="J123" s="17" t="str">
        <f t="shared" si="10"/>
        <v/>
      </c>
      <c r="K123" s="17" t="str">
        <f t="shared" si="9"/>
        <v/>
      </c>
      <c r="L123" s="17" t="str">
        <f t="shared" si="9"/>
        <v/>
      </c>
      <c r="M123" s="17" t="str">
        <f t="shared" si="9"/>
        <v/>
      </c>
      <c r="N123" s="17" t="str">
        <f t="shared" si="9"/>
        <v/>
      </c>
      <c r="O123" s="17" t="str">
        <f t="shared" si="9"/>
        <v/>
      </c>
    </row>
    <row r="124" spans="2:15" x14ac:dyDescent="0.2">
      <c r="B124" s="40"/>
      <c r="C124" s="1" t="str">
        <f>IF(B124="","",VLOOKUP(B124,'base élèves'!$A$2:$D$525,2))</f>
        <v/>
      </c>
      <c r="D124" s="1" t="str">
        <f>IF(B124="","",VLOOKUP(B124,'base élèves'!$A$2:$D$525,3))</f>
        <v/>
      </c>
      <c r="E124" s="1" t="str">
        <f>IF(B124="","",VLOOKUP(B124,'base élèves'!$A$2:$D$525,4))</f>
        <v/>
      </c>
      <c r="F124" s="17" t="str">
        <f t="shared" si="10"/>
        <v/>
      </c>
      <c r="G124" s="17" t="str">
        <f t="shared" si="10"/>
        <v/>
      </c>
      <c r="H124" s="17" t="str">
        <f t="shared" si="10"/>
        <v/>
      </c>
      <c r="I124" s="17" t="str">
        <f t="shared" si="10"/>
        <v/>
      </c>
      <c r="J124" s="17" t="str">
        <f t="shared" si="10"/>
        <v/>
      </c>
      <c r="K124" s="17" t="str">
        <f t="shared" si="9"/>
        <v/>
      </c>
      <c r="L124" s="17" t="str">
        <f t="shared" si="9"/>
        <v/>
      </c>
      <c r="M124" s="17" t="str">
        <f t="shared" si="9"/>
        <v/>
      </c>
      <c r="N124" s="17" t="str">
        <f t="shared" si="9"/>
        <v/>
      </c>
      <c r="O124" s="17" t="str">
        <f t="shared" si="9"/>
        <v/>
      </c>
    </row>
    <row r="125" spans="2:15" x14ac:dyDescent="0.2">
      <c r="B125" s="40"/>
      <c r="C125" s="1" t="str">
        <f>IF(B125="","",VLOOKUP(B125,'base élèves'!$A$2:$D$525,2))</f>
        <v/>
      </c>
      <c r="D125" s="1" t="str">
        <f>IF(B125="","",VLOOKUP(B125,'base élèves'!$A$2:$D$525,3))</f>
        <v/>
      </c>
      <c r="E125" s="1" t="str">
        <f>IF(B125="","",VLOOKUP(B125,'base élèves'!$A$2:$D$525,4))</f>
        <v/>
      </c>
      <c r="F125" s="17" t="str">
        <f t="shared" si="10"/>
        <v/>
      </c>
      <c r="G125" s="17" t="str">
        <f t="shared" si="10"/>
        <v/>
      </c>
      <c r="H125" s="17" t="str">
        <f t="shared" si="10"/>
        <v/>
      </c>
      <c r="I125" s="17" t="str">
        <f t="shared" si="10"/>
        <v/>
      </c>
      <c r="J125" s="17" t="str">
        <f t="shared" si="10"/>
        <v/>
      </c>
      <c r="K125" s="17" t="str">
        <f t="shared" si="9"/>
        <v/>
      </c>
      <c r="L125" s="17" t="str">
        <f t="shared" si="9"/>
        <v/>
      </c>
      <c r="M125" s="17" t="str">
        <f t="shared" si="9"/>
        <v/>
      </c>
      <c r="N125" s="17" t="str">
        <f t="shared" si="9"/>
        <v/>
      </c>
      <c r="O125" s="17" t="str">
        <f t="shared" si="9"/>
        <v/>
      </c>
    </row>
    <row r="126" spans="2:15" x14ac:dyDescent="0.2">
      <c r="B126" s="40"/>
      <c r="C126" s="1" t="str">
        <f>IF(B126="","",VLOOKUP(B126,'base élèves'!$A$2:$D$525,2))</f>
        <v/>
      </c>
      <c r="D126" s="1" t="str">
        <f>IF(B126="","",VLOOKUP(B126,'base élèves'!$A$2:$D$525,3))</f>
        <v/>
      </c>
      <c r="E126" s="1" t="str">
        <f>IF(B126="","",VLOOKUP(B126,'base élèves'!$A$2:$D$525,4))</f>
        <v/>
      </c>
      <c r="F126" s="17" t="str">
        <f t="shared" si="10"/>
        <v/>
      </c>
      <c r="G126" s="17" t="str">
        <f t="shared" si="10"/>
        <v/>
      </c>
      <c r="H126" s="17" t="str">
        <f t="shared" si="10"/>
        <v/>
      </c>
      <c r="I126" s="17" t="str">
        <f t="shared" si="10"/>
        <v/>
      </c>
      <c r="J126" s="17" t="str">
        <f t="shared" si="10"/>
        <v/>
      </c>
      <c r="K126" s="17" t="str">
        <f t="shared" si="9"/>
        <v/>
      </c>
      <c r="L126" s="17" t="str">
        <f t="shared" si="9"/>
        <v/>
      </c>
      <c r="M126" s="17" t="str">
        <f t="shared" si="9"/>
        <v/>
      </c>
      <c r="N126" s="17" t="str">
        <f t="shared" si="9"/>
        <v/>
      </c>
      <c r="O126" s="17" t="str">
        <f t="shared" si="9"/>
        <v/>
      </c>
    </row>
    <row r="127" spans="2:15" x14ac:dyDescent="0.2">
      <c r="B127" s="40"/>
      <c r="C127" s="1" t="str">
        <f>IF(B127="","",VLOOKUP(B127,'base élèves'!$A$2:$D$525,2))</f>
        <v/>
      </c>
      <c r="D127" s="1" t="str">
        <f>IF(B127="","",VLOOKUP(B127,'base élèves'!$A$2:$D$525,3))</f>
        <v/>
      </c>
      <c r="E127" s="1" t="str">
        <f>IF(B127="","",VLOOKUP(B127,'base élèves'!$A$2:$D$525,4))</f>
        <v/>
      </c>
      <c r="F127" s="17" t="str">
        <f t="shared" si="10"/>
        <v/>
      </c>
      <c r="G127" s="17" t="str">
        <f t="shared" si="10"/>
        <v/>
      </c>
      <c r="H127" s="17" t="str">
        <f t="shared" si="10"/>
        <v/>
      </c>
      <c r="I127" s="17" t="str">
        <f t="shared" si="10"/>
        <v/>
      </c>
      <c r="J127" s="17" t="str">
        <f t="shared" si="10"/>
        <v/>
      </c>
      <c r="K127" s="17" t="str">
        <f t="shared" si="9"/>
        <v/>
      </c>
      <c r="L127" s="17" t="str">
        <f t="shared" si="9"/>
        <v/>
      </c>
      <c r="M127" s="17" t="str">
        <f t="shared" si="9"/>
        <v/>
      </c>
      <c r="N127" s="17" t="str">
        <f t="shared" si="9"/>
        <v/>
      </c>
      <c r="O127" s="17" t="str">
        <f t="shared" si="9"/>
        <v/>
      </c>
    </row>
    <row r="128" spans="2:15" x14ac:dyDescent="0.2">
      <c r="B128" s="40"/>
      <c r="C128" s="1" t="str">
        <f>IF(B128="","",VLOOKUP(B128,'base élèves'!$A$2:$D$525,2))</f>
        <v/>
      </c>
      <c r="D128" s="1" t="str">
        <f>IF(B128="","",VLOOKUP(B128,'base élèves'!$A$2:$D$525,3))</f>
        <v/>
      </c>
      <c r="E128" s="1" t="str">
        <f>IF(B128="","",VLOOKUP(B128,'base élèves'!$A$2:$D$525,4))</f>
        <v/>
      </c>
      <c r="F128" s="17" t="str">
        <f t="shared" si="10"/>
        <v/>
      </c>
      <c r="G128" s="17" t="str">
        <f t="shared" si="10"/>
        <v/>
      </c>
      <c r="H128" s="17" t="str">
        <f t="shared" si="10"/>
        <v/>
      </c>
      <c r="I128" s="17" t="str">
        <f t="shared" si="10"/>
        <v/>
      </c>
      <c r="J128" s="17" t="str">
        <f t="shared" si="10"/>
        <v/>
      </c>
      <c r="K128" s="17" t="str">
        <f t="shared" si="9"/>
        <v/>
      </c>
      <c r="L128" s="17" t="str">
        <f t="shared" si="9"/>
        <v/>
      </c>
      <c r="M128" s="17" t="str">
        <f t="shared" si="9"/>
        <v/>
      </c>
      <c r="N128" s="17" t="str">
        <f t="shared" si="9"/>
        <v/>
      </c>
      <c r="O128" s="17" t="str">
        <f t="shared" si="9"/>
        <v/>
      </c>
    </row>
    <row r="129" spans="2:15" x14ac:dyDescent="0.2">
      <c r="B129" s="40"/>
      <c r="C129" s="1" t="str">
        <f>IF(B129="","",VLOOKUP(B129,'base élèves'!$A$2:$D$525,2))</f>
        <v/>
      </c>
      <c r="D129" s="1" t="str">
        <f>IF(B129="","",VLOOKUP(B129,'base élèves'!$A$2:$D$525,3))</f>
        <v/>
      </c>
      <c r="E129" s="1" t="str">
        <f>IF(B129="","",VLOOKUP(B129,'base élèves'!$A$2:$D$525,4))</f>
        <v/>
      </c>
      <c r="F129" s="17" t="str">
        <f t="shared" si="10"/>
        <v/>
      </c>
      <c r="G129" s="17" t="str">
        <f t="shared" si="10"/>
        <v/>
      </c>
      <c r="H129" s="17" t="str">
        <f t="shared" si="10"/>
        <v/>
      </c>
      <c r="I129" s="17" t="str">
        <f t="shared" si="10"/>
        <v/>
      </c>
      <c r="J129" s="17" t="str">
        <f t="shared" si="10"/>
        <v/>
      </c>
      <c r="K129" s="17" t="str">
        <f t="shared" si="9"/>
        <v/>
      </c>
      <c r="L129" s="17" t="str">
        <f t="shared" si="9"/>
        <v/>
      </c>
      <c r="M129" s="17" t="str">
        <f t="shared" si="9"/>
        <v/>
      </c>
      <c r="N129" s="17" t="str">
        <f t="shared" si="9"/>
        <v/>
      </c>
      <c r="O129" s="17" t="str">
        <f t="shared" si="9"/>
        <v/>
      </c>
    </row>
    <row r="130" spans="2:15" x14ac:dyDescent="0.2">
      <c r="B130" s="41"/>
      <c r="C130" s="1" t="str">
        <f>IF(B130="","",VLOOKUP(B130,'base élèves'!$A$2:$D$525,2))</f>
        <v/>
      </c>
      <c r="D130" s="1" t="str">
        <f>IF(B130="","",VLOOKUP(B130,'base élèves'!$A$2:$D$525,3))</f>
        <v/>
      </c>
      <c r="E130" s="1" t="str">
        <f>IF(B130="","",VLOOKUP(B130,'base élèves'!$A$2:$D$525,4))</f>
        <v/>
      </c>
      <c r="F130" s="17" t="str">
        <f t="shared" si="10"/>
        <v/>
      </c>
      <c r="G130" s="17" t="str">
        <f t="shared" si="10"/>
        <v/>
      </c>
      <c r="H130" s="17" t="str">
        <f t="shared" si="10"/>
        <v/>
      </c>
      <c r="I130" s="17" t="str">
        <f t="shared" si="10"/>
        <v/>
      </c>
      <c r="J130" s="17" t="str">
        <f t="shared" si="10"/>
        <v/>
      </c>
      <c r="K130" s="17" t="str">
        <f t="shared" si="9"/>
        <v/>
      </c>
      <c r="L130" s="17" t="str">
        <f t="shared" si="9"/>
        <v/>
      </c>
      <c r="M130" s="17" t="str">
        <f t="shared" si="9"/>
        <v/>
      </c>
      <c r="N130" s="17" t="str">
        <f t="shared" si="9"/>
        <v/>
      </c>
      <c r="O130" s="17" t="str">
        <f t="shared" si="9"/>
        <v/>
      </c>
    </row>
    <row r="131" spans="2:15" x14ac:dyDescent="0.2">
      <c r="B131" s="41"/>
      <c r="C131" s="1" t="str">
        <f>IF(B131="","",VLOOKUP(B131,'base élèves'!$A$2:$D$525,2))</f>
        <v/>
      </c>
      <c r="D131" s="1" t="str">
        <f>IF(B131="","",VLOOKUP(B131,'base élèves'!$A$2:$D$525,3))</f>
        <v/>
      </c>
      <c r="E131" s="1" t="str">
        <f>IF(B131="","",VLOOKUP(B131,'base élèves'!$A$2:$D$525,4))</f>
        <v/>
      </c>
      <c r="F131" s="17" t="str">
        <f t="shared" si="10"/>
        <v/>
      </c>
      <c r="G131" s="17" t="str">
        <f t="shared" si="10"/>
        <v/>
      </c>
      <c r="H131" s="17" t="str">
        <f t="shared" si="10"/>
        <v/>
      </c>
      <c r="I131" s="17" t="str">
        <f t="shared" si="10"/>
        <v/>
      </c>
      <c r="J131" s="17" t="str">
        <f t="shared" si="10"/>
        <v/>
      </c>
      <c r="K131" s="17" t="str">
        <f t="shared" si="9"/>
        <v/>
      </c>
      <c r="L131" s="17" t="str">
        <f t="shared" si="9"/>
        <v/>
      </c>
      <c r="M131" s="17" t="str">
        <f t="shared" si="9"/>
        <v/>
      </c>
      <c r="N131" s="17" t="str">
        <f t="shared" si="9"/>
        <v/>
      </c>
      <c r="O131" s="17" t="str">
        <f t="shared" si="9"/>
        <v/>
      </c>
    </row>
    <row r="132" spans="2:15" x14ac:dyDescent="0.2">
      <c r="B132" s="41"/>
      <c r="C132" s="1" t="str">
        <f>IF(B132="","",VLOOKUP(B132,'base élèves'!$A$2:$D$525,2))</f>
        <v/>
      </c>
      <c r="D132" s="1" t="str">
        <f>IF(B132="","",VLOOKUP(B132,'base élèves'!$A$2:$D$525,3))</f>
        <v/>
      </c>
      <c r="E132" s="1" t="str">
        <f>IF(B132="","",VLOOKUP(B132,'base élèves'!$A$2:$D$525,4))</f>
        <v/>
      </c>
      <c r="F132" s="17" t="str">
        <f t="shared" si="10"/>
        <v/>
      </c>
      <c r="G132" s="17" t="str">
        <f t="shared" si="10"/>
        <v/>
      </c>
      <c r="H132" s="17" t="str">
        <f t="shared" si="10"/>
        <v/>
      </c>
      <c r="I132" s="17" t="str">
        <f t="shared" si="10"/>
        <v/>
      </c>
      <c r="J132" s="17" t="str">
        <f t="shared" si="10"/>
        <v/>
      </c>
      <c r="K132" s="17" t="str">
        <f t="shared" si="9"/>
        <v/>
      </c>
      <c r="L132" s="17" t="str">
        <f t="shared" si="9"/>
        <v/>
      </c>
      <c r="M132" s="17" t="str">
        <f t="shared" si="9"/>
        <v/>
      </c>
      <c r="N132" s="17" t="str">
        <f t="shared" si="9"/>
        <v/>
      </c>
      <c r="O132" s="17" t="str">
        <f t="shared" si="9"/>
        <v/>
      </c>
    </row>
    <row r="133" spans="2:15" x14ac:dyDescent="0.2">
      <c r="B133" s="41"/>
      <c r="C133" s="1" t="str">
        <f>IF(B133="","",VLOOKUP(B133,'base élèves'!$A$2:$D$525,2))</f>
        <v/>
      </c>
      <c r="D133" s="1" t="str">
        <f>IF(B133="","",VLOOKUP(B133,'base élèves'!$A$2:$D$525,3))</f>
        <v/>
      </c>
      <c r="E133" s="1" t="str">
        <f>IF(B133="","",VLOOKUP(B133,'base élèves'!$A$2:$D$525,4))</f>
        <v/>
      </c>
      <c r="F133" s="17" t="str">
        <f t="shared" si="10"/>
        <v/>
      </c>
      <c r="G133" s="17" t="str">
        <f t="shared" si="10"/>
        <v/>
      </c>
      <c r="H133" s="17" t="str">
        <f t="shared" si="10"/>
        <v/>
      </c>
      <c r="I133" s="17" t="str">
        <f t="shared" si="10"/>
        <v/>
      </c>
      <c r="J133" s="17" t="str">
        <f t="shared" si="10"/>
        <v/>
      </c>
      <c r="K133" s="17" t="str">
        <f t="shared" si="9"/>
        <v/>
      </c>
      <c r="L133" s="17" t="str">
        <f t="shared" si="9"/>
        <v/>
      </c>
      <c r="M133" s="17" t="str">
        <f t="shared" si="9"/>
        <v/>
      </c>
      <c r="N133" s="17" t="str">
        <f t="shared" si="9"/>
        <v/>
      </c>
      <c r="O133" s="17" t="str">
        <f t="shared" si="9"/>
        <v/>
      </c>
    </row>
    <row r="134" spans="2:15" x14ac:dyDescent="0.2">
      <c r="B134" s="41"/>
      <c r="C134" s="1" t="str">
        <f>IF(B134="","",VLOOKUP(B134,'base élèves'!$A$2:$D$525,2))</f>
        <v/>
      </c>
      <c r="D134" s="1" t="str">
        <f>IF(B134="","",VLOOKUP(B134,'base élèves'!$A$2:$D$525,3))</f>
        <v/>
      </c>
      <c r="E134" s="1" t="str">
        <f>IF(B134="","",VLOOKUP(B134,'base élèves'!$A$2:$D$525,4))</f>
        <v/>
      </c>
      <c r="F134" s="17" t="str">
        <f t="shared" si="10"/>
        <v/>
      </c>
      <c r="G134" s="17" t="str">
        <f t="shared" si="10"/>
        <v/>
      </c>
      <c r="H134" s="17" t="str">
        <f t="shared" si="10"/>
        <v/>
      </c>
      <c r="I134" s="17" t="str">
        <f t="shared" si="10"/>
        <v/>
      </c>
      <c r="J134" s="17" t="str">
        <f t="shared" si="10"/>
        <v/>
      </c>
      <c r="K134" s="17" t="str">
        <f t="shared" si="9"/>
        <v/>
      </c>
      <c r="L134" s="17" t="str">
        <f t="shared" si="9"/>
        <v/>
      </c>
      <c r="M134" s="17" t="str">
        <f t="shared" si="9"/>
        <v/>
      </c>
      <c r="N134" s="17" t="str">
        <f t="shared" si="9"/>
        <v/>
      </c>
      <c r="O134" s="17" t="str">
        <f t="shared" si="9"/>
        <v/>
      </c>
    </row>
    <row r="135" spans="2:15" x14ac:dyDescent="0.2">
      <c r="B135" s="41"/>
      <c r="C135" s="1" t="str">
        <f>IF(B135="","",VLOOKUP(B135,'base élèves'!$A$2:$D$525,2))</f>
        <v/>
      </c>
      <c r="D135" s="1" t="str">
        <f>IF(B135="","",VLOOKUP(B135,'base élèves'!$A$2:$D$525,3))</f>
        <v/>
      </c>
      <c r="E135" s="1" t="str">
        <f>IF(B135="","",VLOOKUP(B135,'base élèves'!$A$2:$D$525,4))</f>
        <v/>
      </c>
      <c r="F135" s="17" t="str">
        <f t="shared" si="10"/>
        <v/>
      </c>
      <c r="G135" s="17" t="str">
        <f t="shared" si="10"/>
        <v/>
      </c>
      <c r="H135" s="17" t="str">
        <f t="shared" si="10"/>
        <v/>
      </c>
      <c r="I135" s="17" t="str">
        <f t="shared" si="10"/>
        <v/>
      </c>
      <c r="J135" s="17" t="str">
        <f t="shared" si="10"/>
        <v/>
      </c>
      <c r="K135" s="17" t="str">
        <f t="shared" si="9"/>
        <v/>
      </c>
      <c r="L135" s="17" t="str">
        <f t="shared" si="9"/>
        <v/>
      </c>
      <c r="M135" s="17" t="str">
        <f t="shared" si="9"/>
        <v/>
      </c>
      <c r="N135" s="17" t="str">
        <f t="shared" si="9"/>
        <v/>
      </c>
      <c r="O135" s="17" t="str">
        <f t="shared" si="9"/>
        <v/>
      </c>
    </row>
    <row r="136" spans="2:15" x14ac:dyDescent="0.2">
      <c r="B136" s="41"/>
      <c r="C136" s="1" t="str">
        <f>IF(B136="","",VLOOKUP(B136,'base élèves'!$A$2:$D$525,2))</f>
        <v/>
      </c>
      <c r="D136" s="1" t="str">
        <f>IF(B136="","",VLOOKUP(B136,'base élèves'!$A$2:$D$525,3))</f>
        <v/>
      </c>
      <c r="E136" s="1" t="str">
        <f>IF(B136="","",VLOOKUP(B136,'base élèves'!$A$2:$D$525,4))</f>
        <v/>
      </c>
      <c r="F136" s="17" t="str">
        <f t="shared" si="10"/>
        <v/>
      </c>
      <c r="G136" s="17" t="str">
        <f t="shared" si="10"/>
        <v/>
      </c>
      <c r="H136" s="17" t="str">
        <f t="shared" si="10"/>
        <v/>
      </c>
      <c r="I136" s="17" t="str">
        <f t="shared" si="10"/>
        <v/>
      </c>
      <c r="J136" s="17" t="str">
        <f t="shared" si="10"/>
        <v/>
      </c>
      <c r="K136" s="17" t="str">
        <f t="shared" si="9"/>
        <v/>
      </c>
      <c r="L136" s="17" t="str">
        <f t="shared" si="9"/>
        <v/>
      </c>
      <c r="M136" s="17" t="str">
        <f t="shared" si="9"/>
        <v/>
      </c>
      <c r="N136" s="17" t="str">
        <f t="shared" si="9"/>
        <v/>
      </c>
      <c r="O136" s="17" t="str">
        <f t="shared" si="9"/>
        <v/>
      </c>
    </row>
    <row r="137" spans="2:15" x14ac:dyDescent="0.2">
      <c r="B137" s="41"/>
      <c r="C137" s="1" t="str">
        <f>IF(B137="","",VLOOKUP(B137,'base élèves'!$A$2:$D$525,2))</f>
        <v/>
      </c>
      <c r="D137" s="1" t="str">
        <f>IF(B137="","",VLOOKUP(B137,'base élèves'!$A$2:$D$525,3))</f>
        <v/>
      </c>
      <c r="E137" s="1" t="str">
        <f>IF(B137="","",VLOOKUP(B137,'base élèves'!$A$2:$D$525,4))</f>
        <v/>
      </c>
      <c r="F137" s="17" t="str">
        <f t="shared" si="10"/>
        <v/>
      </c>
      <c r="G137" s="17" t="str">
        <f t="shared" si="10"/>
        <v/>
      </c>
      <c r="H137" s="17" t="str">
        <f t="shared" si="10"/>
        <v/>
      </c>
      <c r="I137" s="17" t="str">
        <f t="shared" si="10"/>
        <v/>
      </c>
      <c r="J137" s="17" t="str">
        <f t="shared" si="10"/>
        <v/>
      </c>
      <c r="K137" s="17" t="str">
        <f t="shared" si="9"/>
        <v/>
      </c>
      <c r="L137" s="17" t="str">
        <f t="shared" si="9"/>
        <v/>
      </c>
      <c r="M137" s="17" t="str">
        <f t="shared" si="9"/>
        <v/>
      </c>
      <c r="N137" s="17" t="str">
        <f t="shared" si="9"/>
        <v/>
      </c>
      <c r="O137" s="17" t="str">
        <f t="shared" si="9"/>
        <v/>
      </c>
    </row>
    <row r="138" spans="2:15" x14ac:dyDescent="0.2">
      <c r="B138" s="41"/>
      <c r="C138" s="1" t="str">
        <f>IF(B138="","",VLOOKUP(B138,'base élèves'!$A$2:$D$525,2))</f>
        <v/>
      </c>
      <c r="D138" s="1" t="str">
        <f>IF(B138="","",VLOOKUP(B138,'base élèves'!$A$2:$D$525,3))</f>
        <v/>
      </c>
      <c r="E138" s="1" t="str">
        <f>IF(B138="","",VLOOKUP(B138,'base élèves'!$A$2:$D$525,4))</f>
        <v/>
      </c>
      <c r="F138" s="17" t="str">
        <f t="shared" si="10"/>
        <v/>
      </c>
      <c r="G138" s="17" t="str">
        <f t="shared" si="10"/>
        <v/>
      </c>
      <c r="H138" s="17" t="str">
        <f t="shared" si="10"/>
        <v/>
      </c>
      <c r="I138" s="17" t="str">
        <f t="shared" si="10"/>
        <v/>
      </c>
      <c r="J138" s="17" t="str">
        <f t="shared" si="10"/>
        <v/>
      </c>
      <c r="K138" s="17" t="str">
        <f t="shared" si="9"/>
        <v/>
      </c>
      <c r="L138" s="17" t="str">
        <f t="shared" si="9"/>
        <v/>
      </c>
      <c r="M138" s="17" t="str">
        <f t="shared" si="9"/>
        <v/>
      </c>
      <c r="N138" s="17" t="str">
        <f t="shared" si="9"/>
        <v/>
      </c>
      <c r="O138" s="17" t="str">
        <f t="shared" si="9"/>
        <v/>
      </c>
    </row>
    <row r="139" spans="2:15" x14ac:dyDescent="0.2">
      <c r="B139" s="41"/>
      <c r="C139" s="1" t="str">
        <f>IF(B139="","",VLOOKUP(B139,'base élèves'!$A$2:$D$525,2))</f>
        <v/>
      </c>
      <c r="D139" s="1" t="str">
        <f>IF(B139="","",VLOOKUP(B139,'base élèves'!$A$2:$D$525,3))</f>
        <v/>
      </c>
      <c r="E139" s="1" t="str">
        <f>IF(B139="","",VLOOKUP(B139,'base élèves'!$A$2:$D$525,4))</f>
        <v/>
      </c>
      <c r="F139" s="17" t="str">
        <f t="shared" si="10"/>
        <v/>
      </c>
      <c r="G139" s="17" t="str">
        <f t="shared" si="10"/>
        <v/>
      </c>
      <c r="H139" s="17" t="str">
        <f t="shared" si="10"/>
        <v/>
      </c>
      <c r="I139" s="17" t="str">
        <f t="shared" si="10"/>
        <v/>
      </c>
      <c r="J139" s="17" t="str">
        <f t="shared" si="10"/>
        <v/>
      </c>
      <c r="K139" s="17" t="str">
        <f t="shared" si="9"/>
        <v/>
      </c>
      <c r="L139" s="17" t="str">
        <f t="shared" si="9"/>
        <v/>
      </c>
      <c r="M139" s="17" t="str">
        <f t="shared" si="9"/>
        <v/>
      </c>
      <c r="N139" s="17" t="str">
        <f t="shared" si="9"/>
        <v/>
      </c>
      <c r="O139" s="17" t="str">
        <f t="shared" si="9"/>
        <v/>
      </c>
    </row>
    <row r="140" spans="2:15" x14ac:dyDescent="0.2">
      <c r="B140" s="41"/>
      <c r="C140" s="1" t="str">
        <f>IF(B140="","",VLOOKUP(B140,'base élèves'!$A$2:$D$525,2))</f>
        <v/>
      </c>
      <c r="D140" s="1" t="str">
        <f>IF(B140="","",VLOOKUP(B140,'base élèves'!$A$2:$D$525,3))</f>
        <v/>
      </c>
      <c r="E140" s="1" t="str">
        <f>IF(B140="","",VLOOKUP(B140,'base élèves'!$A$2:$D$525,4))</f>
        <v/>
      </c>
      <c r="F140" s="17" t="str">
        <f t="shared" si="10"/>
        <v/>
      </c>
      <c r="G140" s="17" t="str">
        <f t="shared" si="10"/>
        <v/>
      </c>
      <c r="H140" s="17" t="str">
        <f t="shared" si="10"/>
        <v/>
      </c>
      <c r="I140" s="17" t="str">
        <f t="shared" si="10"/>
        <v/>
      </c>
      <c r="J140" s="17" t="str">
        <f t="shared" si="10"/>
        <v/>
      </c>
      <c r="K140" s="17" t="str">
        <f t="shared" si="9"/>
        <v/>
      </c>
      <c r="L140" s="17" t="str">
        <f t="shared" si="9"/>
        <v/>
      </c>
      <c r="M140" s="17" t="str">
        <f t="shared" si="9"/>
        <v/>
      </c>
      <c r="N140" s="17" t="str">
        <f t="shared" si="9"/>
        <v/>
      </c>
      <c r="O140" s="17" t="str">
        <f t="shared" si="9"/>
        <v/>
      </c>
    </row>
    <row r="141" spans="2:15" x14ac:dyDescent="0.2">
      <c r="B141" s="41"/>
      <c r="C141" s="1" t="str">
        <f>IF(B141="","",VLOOKUP(B141,'base élèves'!$A$2:$D$525,2))</f>
        <v/>
      </c>
      <c r="D141" s="1" t="str">
        <f>IF(B141="","",VLOOKUP(B141,'base élèves'!$A$2:$D$525,3))</f>
        <v/>
      </c>
      <c r="E141" s="1" t="str">
        <f>IF(B141="","",VLOOKUP(B141,'base élèves'!$A$2:$D$525,4))</f>
        <v/>
      </c>
      <c r="F141" s="17" t="str">
        <f t="shared" si="10"/>
        <v/>
      </c>
      <c r="G141" s="17" t="str">
        <f t="shared" si="10"/>
        <v/>
      </c>
      <c r="H141" s="17" t="str">
        <f t="shared" si="10"/>
        <v/>
      </c>
      <c r="I141" s="17" t="str">
        <f t="shared" si="10"/>
        <v/>
      </c>
      <c r="J141" s="17" t="str">
        <f t="shared" si="10"/>
        <v/>
      </c>
      <c r="K141" s="17" t="str">
        <f t="shared" si="9"/>
        <v/>
      </c>
      <c r="L141" s="17" t="str">
        <f t="shared" si="9"/>
        <v/>
      </c>
      <c r="M141" s="17" t="str">
        <f t="shared" si="9"/>
        <v/>
      </c>
      <c r="N141" s="17" t="str">
        <f t="shared" si="9"/>
        <v/>
      </c>
      <c r="O141" s="17" t="str">
        <f t="shared" si="9"/>
        <v/>
      </c>
    </row>
    <row r="142" spans="2:15" x14ac:dyDescent="0.2">
      <c r="B142" s="41"/>
      <c r="C142" s="1" t="str">
        <f>IF(B142="","",VLOOKUP(B142,'base élèves'!$A$2:$D$525,2))</f>
        <v/>
      </c>
      <c r="D142" s="1" t="str">
        <f>IF(B142="","",VLOOKUP(B142,'base élèves'!$A$2:$D$525,3))</f>
        <v/>
      </c>
      <c r="E142" s="1" t="str">
        <f>IF(B142="","",VLOOKUP(B142,'base élèves'!$A$2:$D$525,4))</f>
        <v/>
      </c>
      <c r="F142" s="17" t="str">
        <f t="shared" si="10"/>
        <v/>
      </c>
      <c r="G142" s="17" t="str">
        <f t="shared" si="10"/>
        <v/>
      </c>
      <c r="H142" s="17" t="str">
        <f t="shared" si="10"/>
        <v/>
      </c>
      <c r="I142" s="17" t="str">
        <f t="shared" si="10"/>
        <v/>
      </c>
      <c r="J142" s="17" t="str">
        <f t="shared" si="10"/>
        <v/>
      </c>
      <c r="K142" s="17" t="str">
        <f t="shared" si="9"/>
        <v/>
      </c>
      <c r="L142" s="17" t="str">
        <f t="shared" si="9"/>
        <v/>
      </c>
      <c r="M142" s="17" t="str">
        <f t="shared" si="9"/>
        <v/>
      </c>
      <c r="N142" s="17" t="str">
        <f t="shared" si="9"/>
        <v/>
      </c>
      <c r="O142" s="17" t="str">
        <f t="shared" si="9"/>
        <v/>
      </c>
    </row>
    <row r="143" spans="2:15" x14ac:dyDescent="0.2">
      <c r="B143" s="41"/>
      <c r="C143" s="1" t="str">
        <f>IF(B143="","",VLOOKUP(B143,'base élèves'!$A$2:$D$525,2))</f>
        <v/>
      </c>
      <c r="D143" s="1" t="str">
        <f>IF(B143="","",VLOOKUP(B143,'base élèves'!$A$2:$D$525,3))</f>
        <v/>
      </c>
      <c r="E143" s="1" t="str">
        <f>IF(B143="","",VLOOKUP(B143,'base élèves'!$A$2:$D$525,4))</f>
        <v/>
      </c>
      <c r="F143" s="17" t="str">
        <f t="shared" si="10"/>
        <v/>
      </c>
      <c r="G143" s="17" t="str">
        <f t="shared" si="10"/>
        <v/>
      </c>
      <c r="H143" s="17" t="str">
        <f t="shared" si="10"/>
        <v/>
      </c>
      <c r="I143" s="17" t="str">
        <f t="shared" si="10"/>
        <v/>
      </c>
      <c r="J143" s="17" t="str">
        <f t="shared" si="10"/>
        <v/>
      </c>
      <c r="K143" s="17" t="str">
        <f t="shared" si="9"/>
        <v/>
      </c>
      <c r="L143" s="17" t="str">
        <f t="shared" si="9"/>
        <v/>
      </c>
      <c r="M143" s="17" t="str">
        <f t="shared" si="9"/>
        <v/>
      </c>
      <c r="N143" s="17" t="str">
        <f t="shared" si="9"/>
        <v/>
      </c>
      <c r="O143" s="17" t="str">
        <f t="shared" si="9"/>
        <v/>
      </c>
    </row>
    <row r="144" spans="2:15" x14ac:dyDescent="0.2">
      <c r="B144" s="41"/>
      <c r="C144" s="1" t="str">
        <f>IF(B144="","",VLOOKUP(B144,'base élèves'!$A$2:$D$525,2))</f>
        <v/>
      </c>
      <c r="D144" s="1" t="str">
        <f>IF(B144="","",VLOOKUP(B144,'base élèves'!$A$2:$D$525,3))</f>
        <v/>
      </c>
      <c r="E144" s="1" t="str">
        <f>IF(B144="","",VLOOKUP(B144,'base élèves'!$A$2:$D$525,4))</f>
        <v/>
      </c>
      <c r="F144" s="17" t="str">
        <f t="shared" si="10"/>
        <v/>
      </c>
      <c r="G144" s="17" t="str">
        <f t="shared" si="10"/>
        <v/>
      </c>
      <c r="H144" s="17" t="str">
        <f t="shared" si="10"/>
        <v/>
      </c>
      <c r="I144" s="17" t="str">
        <f t="shared" si="10"/>
        <v/>
      </c>
      <c r="J144" s="17" t="str">
        <f t="shared" si="10"/>
        <v/>
      </c>
      <c r="K144" s="17" t="str">
        <f t="shared" si="9"/>
        <v/>
      </c>
      <c r="L144" s="17" t="str">
        <f t="shared" si="9"/>
        <v/>
      </c>
      <c r="M144" s="17" t="str">
        <f t="shared" si="9"/>
        <v/>
      </c>
      <c r="N144" s="17" t="str">
        <f t="shared" si="9"/>
        <v/>
      </c>
      <c r="O144" s="17" t="str">
        <f t="shared" si="9"/>
        <v/>
      </c>
    </row>
    <row r="145" spans="2:15" x14ac:dyDescent="0.2">
      <c r="B145" s="41"/>
      <c r="C145" s="1" t="str">
        <f>IF(B145="","",VLOOKUP(B145,'base élèves'!$A$2:$D$525,2))</f>
        <v/>
      </c>
      <c r="D145" s="1" t="str">
        <f>IF(B145="","",VLOOKUP(B145,'base élèves'!$A$2:$D$525,3))</f>
        <v/>
      </c>
      <c r="E145" s="1" t="str">
        <f>IF(B145="","",VLOOKUP(B145,'base élèves'!$A$2:$D$525,4))</f>
        <v/>
      </c>
      <c r="F145" s="17" t="str">
        <f t="shared" si="10"/>
        <v/>
      </c>
      <c r="G145" s="17" t="str">
        <f t="shared" si="10"/>
        <v/>
      </c>
      <c r="H145" s="17" t="str">
        <f t="shared" si="10"/>
        <v/>
      </c>
      <c r="I145" s="17" t="str">
        <f t="shared" si="10"/>
        <v/>
      </c>
      <c r="J145" s="17" t="str">
        <f t="shared" si="10"/>
        <v/>
      </c>
      <c r="K145" s="17" t="str">
        <f t="shared" si="9"/>
        <v/>
      </c>
      <c r="L145" s="17" t="str">
        <f t="shared" si="9"/>
        <v/>
      </c>
      <c r="M145" s="17" t="str">
        <f t="shared" si="9"/>
        <v/>
      </c>
      <c r="N145" s="17" t="str">
        <f t="shared" si="9"/>
        <v/>
      </c>
      <c r="O145" s="17" t="str">
        <f t="shared" si="9"/>
        <v/>
      </c>
    </row>
    <row r="146" spans="2:15" x14ac:dyDescent="0.2">
      <c r="B146" s="41"/>
      <c r="C146" s="1" t="str">
        <f>IF(B146="","",VLOOKUP(B146,'base élèves'!$A$2:$D$525,2))</f>
        <v/>
      </c>
      <c r="D146" s="1" t="str">
        <f>IF(B146="","",VLOOKUP(B146,'base élèves'!$A$2:$D$525,3))</f>
        <v/>
      </c>
      <c r="E146" s="1" t="str">
        <f>IF(B146="","",VLOOKUP(B146,'base élèves'!$A$2:$D$525,4))</f>
        <v/>
      </c>
      <c r="F146" s="17" t="str">
        <f t="shared" si="10"/>
        <v/>
      </c>
      <c r="G146" s="17" t="str">
        <f t="shared" si="10"/>
        <v/>
      </c>
      <c r="H146" s="17" t="str">
        <f t="shared" si="10"/>
        <v/>
      </c>
      <c r="I146" s="17" t="str">
        <f t="shared" si="10"/>
        <v/>
      </c>
      <c r="J146" s="17" t="str">
        <f t="shared" si="10"/>
        <v/>
      </c>
      <c r="K146" s="17" t="str">
        <f t="shared" si="9"/>
        <v/>
      </c>
      <c r="L146" s="17" t="str">
        <f t="shared" si="9"/>
        <v/>
      </c>
      <c r="M146" s="17" t="str">
        <f t="shared" si="9"/>
        <v/>
      </c>
      <c r="N146" s="17" t="str">
        <f t="shared" si="9"/>
        <v/>
      </c>
      <c r="O146" s="17" t="str">
        <f t="shared" si="9"/>
        <v/>
      </c>
    </row>
    <row r="147" spans="2:15" x14ac:dyDescent="0.2">
      <c r="B147" s="41"/>
      <c r="C147" s="1" t="str">
        <f>IF(B147="","",VLOOKUP(B147,'base élèves'!$A$2:$D$525,2))</f>
        <v/>
      </c>
      <c r="D147" s="1" t="str">
        <f>IF(B147="","",VLOOKUP(B147,'base élèves'!$A$2:$D$525,3))</f>
        <v/>
      </c>
      <c r="E147" s="1" t="str">
        <f>IF(B147="","",VLOOKUP(B147,'base élèves'!$A$2:$D$525,4))</f>
        <v/>
      </c>
      <c r="F147" s="17" t="str">
        <f t="shared" si="10"/>
        <v/>
      </c>
      <c r="G147" s="17" t="str">
        <f t="shared" si="10"/>
        <v/>
      </c>
      <c r="H147" s="17" t="str">
        <f t="shared" si="10"/>
        <v/>
      </c>
      <c r="I147" s="17" t="str">
        <f t="shared" si="10"/>
        <v/>
      </c>
      <c r="J147" s="17" t="str">
        <f t="shared" si="10"/>
        <v/>
      </c>
      <c r="K147" s="17" t="str">
        <f t="shared" si="9"/>
        <v/>
      </c>
      <c r="L147" s="17" t="str">
        <f t="shared" si="9"/>
        <v/>
      </c>
      <c r="M147" s="17" t="str">
        <f t="shared" si="9"/>
        <v/>
      </c>
      <c r="N147" s="17" t="str">
        <f t="shared" si="9"/>
        <v/>
      </c>
      <c r="O147" s="17" t="str">
        <f t="shared" si="9"/>
        <v/>
      </c>
    </row>
    <row r="148" spans="2:15" x14ac:dyDescent="0.2">
      <c r="B148" s="41"/>
      <c r="C148" s="1" t="str">
        <f>IF(B148="","",VLOOKUP(B148,'base élèves'!$A$2:$D$525,2))</f>
        <v/>
      </c>
      <c r="D148" s="1" t="str">
        <f>IF(B148="","",VLOOKUP(B148,'base élèves'!$A$2:$D$525,3))</f>
        <v/>
      </c>
      <c r="E148" s="1" t="str">
        <f>IF(B148="","",VLOOKUP(B148,'base élèves'!$A$2:$D$525,4))</f>
        <v/>
      </c>
      <c r="F148" s="17" t="str">
        <f t="shared" si="10"/>
        <v/>
      </c>
      <c r="G148" s="17" t="str">
        <f t="shared" si="10"/>
        <v/>
      </c>
      <c r="H148" s="17" t="str">
        <f t="shared" si="10"/>
        <v/>
      </c>
      <c r="I148" s="17" t="str">
        <f t="shared" si="10"/>
        <v/>
      </c>
      <c r="J148" s="17" t="str">
        <f t="shared" si="10"/>
        <v/>
      </c>
      <c r="K148" s="17" t="str">
        <f t="shared" si="9"/>
        <v/>
      </c>
      <c r="L148" s="17" t="str">
        <f t="shared" si="9"/>
        <v/>
      </c>
      <c r="M148" s="17" t="str">
        <f t="shared" si="9"/>
        <v/>
      </c>
      <c r="N148" s="17" t="str">
        <f t="shared" si="9"/>
        <v/>
      </c>
      <c r="O148" s="17" t="str">
        <f t="shared" si="9"/>
        <v/>
      </c>
    </row>
    <row r="149" spans="2:15" x14ac:dyDescent="0.2">
      <c r="B149" s="41"/>
      <c r="C149" s="1" t="str">
        <f>IF(B149="","",VLOOKUP(B149,'base élèves'!$A$2:$D$525,2))</f>
        <v/>
      </c>
      <c r="D149" s="1" t="str">
        <f>IF(B149="","",VLOOKUP(B149,'base élèves'!$A$2:$D$525,3))</f>
        <v/>
      </c>
      <c r="E149" s="1" t="str">
        <f>IF(B149="","",VLOOKUP(B149,'base élèves'!$A$2:$D$525,4))</f>
        <v/>
      </c>
      <c r="F149" s="17" t="str">
        <f t="shared" si="10"/>
        <v/>
      </c>
      <c r="G149" s="17" t="str">
        <f t="shared" si="10"/>
        <v/>
      </c>
      <c r="H149" s="17" t="str">
        <f t="shared" si="10"/>
        <v/>
      </c>
      <c r="I149" s="17" t="str">
        <f t="shared" si="10"/>
        <v/>
      </c>
      <c r="J149" s="17" t="str">
        <f t="shared" si="10"/>
        <v/>
      </c>
      <c r="K149" s="17" t="str">
        <f t="shared" si="9"/>
        <v/>
      </c>
      <c r="L149" s="17" t="str">
        <f t="shared" si="9"/>
        <v/>
      </c>
      <c r="M149" s="17" t="str">
        <f t="shared" si="9"/>
        <v/>
      </c>
      <c r="N149" s="17" t="str">
        <f t="shared" si="9"/>
        <v/>
      </c>
      <c r="O149" s="17" t="str">
        <f t="shared" si="9"/>
        <v/>
      </c>
    </row>
    <row r="150" spans="2:15" x14ac:dyDescent="0.2">
      <c r="B150" s="41"/>
      <c r="C150" s="1" t="str">
        <f>IF(B150="","",VLOOKUP(B150,'base élèves'!$A$2:$D$525,2))</f>
        <v/>
      </c>
      <c r="D150" s="1" t="str">
        <f>IF(B150="","",VLOOKUP(B150,'base élèves'!$A$2:$D$525,3))</f>
        <v/>
      </c>
      <c r="E150" s="1" t="str">
        <f>IF(B150="","",VLOOKUP(B150,'base élèves'!$A$2:$D$525,4))</f>
        <v/>
      </c>
      <c r="F150" s="17" t="str">
        <f t="shared" si="10"/>
        <v/>
      </c>
      <c r="G150" s="17" t="str">
        <f t="shared" si="10"/>
        <v/>
      </c>
      <c r="H150" s="17" t="str">
        <f t="shared" si="10"/>
        <v/>
      </c>
      <c r="I150" s="17" t="str">
        <f t="shared" si="10"/>
        <v/>
      </c>
      <c r="J150" s="17" t="str">
        <f t="shared" si="10"/>
        <v/>
      </c>
      <c r="K150" s="17" t="str">
        <f t="shared" si="9"/>
        <v/>
      </c>
      <c r="L150" s="17" t="str">
        <f t="shared" si="9"/>
        <v/>
      </c>
      <c r="M150" s="17" t="str">
        <f t="shared" si="9"/>
        <v/>
      </c>
      <c r="N150" s="17" t="str">
        <f t="shared" si="9"/>
        <v/>
      </c>
      <c r="O150" s="17" t="str">
        <f t="shared" si="9"/>
        <v/>
      </c>
    </row>
    <row r="151" spans="2:15" x14ac:dyDescent="0.2">
      <c r="B151" s="41"/>
      <c r="C151" s="1" t="str">
        <f>IF(B151="","",VLOOKUP(B151,'base élèves'!$A$2:$D$525,2))</f>
        <v/>
      </c>
      <c r="D151" s="1" t="str">
        <f>IF(B151="","",VLOOKUP(B151,'base élèves'!$A$2:$D$525,3))</f>
        <v/>
      </c>
      <c r="E151" s="1" t="str">
        <f>IF(B151="","",VLOOKUP(B151,'base élèves'!$A$2:$D$525,4))</f>
        <v/>
      </c>
      <c r="F151" s="17" t="str">
        <f t="shared" si="10"/>
        <v/>
      </c>
      <c r="G151" s="17" t="str">
        <f t="shared" si="10"/>
        <v/>
      </c>
      <c r="H151" s="17" t="str">
        <f t="shared" si="10"/>
        <v/>
      </c>
      <c r="I151" s="17" t="str">
        <f t="shared" si="10"/>
        <v/>
      </c>
      <c r="J151" s="17" t="str">
        <f t="shared" si="10"/>
        <v/>
      </c>
      <c r="K151" s="17" t="str">
        <f t="shared" si="9"/>
        <v/>
      </c>
      <c r="L151" s="17" t="str">
        <f t="shared" si="9"/>
        <v/>
      </c>
      <c r="M151" s="17" t="str">
        <f t="shared" si="9"/>
        <v/>
      </c>
      <c r="N151" s="17" t="str">
        <f t="shared" si="9"/>
        <v/>
      </c>
      <c r="O151" s="17" t="str">
        <f t="shared" si="9"/>
        <v/>
      </c>
    </row>
    <row r="152" spans="2:15" x14ac:dyDescent="0.2">
      <c r="B152" s="41"/>
      <c r="C152" s="1" t="str">
        <f>IF(B152="","",VLOOKUP(B152,'base élèves'!$A$2:$D$525,2))</f>
        <v/>
      </c>
      <c r="D152" s="1" t="str">
        <f>IF(B152="","",VLOOKUP(B152,'base élèves'!$A$2:$D$525,3))</f>
        <v/>
      </c>
      <c r="E152" s="1" t="str">
        <f>IF(B152="","",VLOOKUP(B152,'base élèves'!$A$2:$D$525,4))</f>
        <v/>
      </c>
      <c r="F152" s="17" t="str">
        <f t="shared" si="10"/>
        <v/>
      </c>
      <c r="G152" s="17" t="str">
        <f t="shared" si="10"/>
        <v/>
      </c>
      <c r="H152" s="17" t="str">
        <f t="shared" si="10"/>
        <v/>
      </c>
      <c r="I152" s="17" t="str">
        <f t="shared" si="10"/>
        <v/>
      </c>
      <c r="J152" s="17" t="str">
        <f t="shared" si="10"/>
        <v/>
      </c>
      <c r="K152" s="17" t="str">
        <f t="shared" si="9"/>
        <v/>
      </c>
      <c r="L152" s="17" t="str">
        <f t="shared" si="9"/>
        <v/>
      </c>
      <c r="M152" s="17" t="str">
        <f t="shared" si="9"/>
        <v/>
      </c>
      <c r="N152" s="17" t="str">
        <f t="shared" si="9"/>
        <v/>
      </c>
      <c r="O152" s="17" t="str">
        <f t="shared" si="9"/>
        <v/>
      </c>
    </row>
    <row r="153" spans="2:15" x14ac:dyDescent="0.2">
      <c r="B153" s="41"/>
      <c r="C153" s="1" t="str">
        <f>IF(B153="","",VLOOKUP(B153,'base élèves'!$A$2:$D$525,2))</f>
        <v/>
      </c>
      <c r="D153" s="1" t="str">
        <f>IF(B153="","",VLOOKUP(B153,'base élèves'!$A$2:$D$525,3))</f>
        <v/>
      </c>
      <c r="E153" s="1" t="str">
        <f>IF(B153="","",VLOOKUP(B153,'base élèves'!$A$2:$D$525,4))</f>
        <v/>
      </c>
      <c r="F153" s="17" t="str">
        <f t="shared" si="10"/>
        <v/>
      </c>
      <c r="G153" s="17" t="str">
        <f t="shared" si="10"/>
        <v/>
      </c>
      <c r="H153" s="17" t="str">
        <f t="shared" si="10"/>
        <v/>
      </c>
      <c r="I153" s="17" t="str">
        <f t="shared" si="10"/>
        <v/>
      </c>
      <c r="J153" s="17" t="str">
        <f t="shared" si="10"/>
        <v/>
      </c>
      <c r="K153" s="17" t="str">
        <f t="shared" ref="K153:O203" si="11">IF($E153=K$9,$A153,"")</f>
        <v/>
      </c>
      <c r="L153" s="17" t="str">
        <f t="shared" si="11"/>
        <v/>
      </c>
      <c r="M153" s="17" t="str">
        <f t="shared" si="11"/>
        <v/>
      </c>
      <c r="N153" s="17" t="str">
        <f t="shared" si="11"/>
        <v/>
      </c>
      <c r="O153" s="17" t="str">
        <f t="shared" si="11"/>
        <v/>
      </c>
    </row>
    <row r="154" spans="2:15" x14ac:dyDescent="0.2">
      <c r="B154" s="41"/>
      <c r="C154" s="1" t="str">
        <f>IF(B154="","",VLOOKUP(B154,'base élèves'!$A$2:$D$525,2))</f>
        <v/>
      </c>
      <c r="D154" s="1" t="str">
        <f>IF(B154="","",VLOOKUP(B154,'base élèves'!$A$2:$D$525,3))</f>
        <v/>
      </c>
      <c r="E154" s="1" t="str">
        <f>IF(B154="","",VLOOKUP(B154,'base élèves'!$A$2:$D$525,4))</f>
        <v/>
      </c>
      <c r="F154" s="17" t="str">
        <f t="shared" ref="F154:J204" si="12">IF($E154=F$9,$A154,"")</f>
        <v/>
      </c>
      <c r="G154" s="17" t="str">
        <f t="shared" si="12"/>
        <v/>
      </c>
      <c r="H154" s="17" t="str">
        <f t="shared" si="12"/>
        <v/>
      </c>
      <c r="I154" s="17" t="str">
        <f t="shared" si="12"/>
        <v/>
      </c>
      <c r="J154" s="17" t="str">
        <f t="shared" si="12"/>
        <v/>
      </c>
      <c r="K154" s="17" t="str">
        <f t="shared" si="11"/>
        <v/>
      </c>
      <c r="L154" s="17" t="str">
        <f t="shared" si="11"/>
        <v/>
      </c>
      <c r="M154" s="17" t="str">
        <f t="shared" si="11"/>
        <v/>
      </c>
      <c r="N154" s="17" t="str">
        <f t="shared" si="11"/>
        <v/>
      </c>
      <c r="O154" s="17" t="str">
        <f t="shared" si="11"/>
        <v/>
      </c>
    </row>
    <row r="155" spans="2:15" x14ac:dyDescent="0.2">
      <c r="B155" s="41"/>
      <c r="C155" s="1" t="str">
        <f>IF(B155="","",VLOOKUP(B155,'base élèves'!$A$2:$D$525,2))</f>
        <v/>
      </c>
      <c r="D155" s="1" t="str">
        <f>IF(B155="","",VLOOKUP(B155,'base élèves'!$A$2:$D$525,3))</f>
        <v/>
      </c>
      <c r="E155" s="1" t="str">
        <f>IF(B155="","",VLOOKUP(B155,'base élèves'!$A$2:$D$525,4))</f>
        <v/>
      </c>
      <c r="F155" s="17" t="str">
        <f t="shared" si="12"/>
        <v/>
      </c>
      <c r="G155" s="17" t="str">
        <f t="shared" si="12"/>
        <v/>
      </c>
      <c r="H155" s="17" t="str">
        <f t="shared" si="12"/>
        <v/>
      </c>
      <c r="I155" s="17" t="str">
        <f t="shared" si="12"/>
        <v/>
      </c>
      <c r="J155" s="17" t="str">
        <f t="shared" si="12"/>
        <v/>
      </c>
      <c r="K155" s="17" t="str">
        <f t="shared" si="11"/>
        <v/>
      </c>
      <c r="L155" s="17" t="str">
        <f t="shared" si="11"/>
        <v/>
      </c>
      <c r="M155" s="17" t="str">
        <f t="shared" si="11"/>
        <v/>
      </c>
      <c r="N155" s="17" t="str">
        <f t="shared" si="11"/>
        <v/>
      </c>
      <c r="O155" s="17" t="str">
        <f t="shared" si="11"/>
        <v/>
      </c>
    </row>
    <row r="156" spans="2:15" x14ac:dyDescent="0.2">
      <c r="B156" s="41"/>
      <c r="C156" s="1" t="str">
        <f>IF(B156="","",VLOOKUP(B156,'base élèves'!$A$2:$D$525,2))</f>
        <v/>
      </c>
      <c r="D156" s="1" t="str">
        <f>IF(B156="","",VLOOKUP(B156,'base élèves'!$A$2:$D$525,3))</f>
        <v/>
      </c>
      <c r="E156" s="1" t="str">
        <f>IF(B156="","",VLOOKUP(B156,'base élèves'!$A$2:$D$525,4))</f>
        <v/>
      </c>
      <c r="F156" s="17" t="str">
        <f t="shared" si="12"/>
        <v/>
      </c>
      <c r="G156" s="17" t="str">
        <f t="shared" si="12"/>
        <v/>
      </c>
      <c r="H156" s="17" t="str">
        <f t="shared" si="12"/>
        <v/>
      </c>
      <c r="I156" s="17" t="str">
        <f t="shared" si="12"/>
        <v/>
      </c>
      <c r="J156" s="17" t="str">
        <f t="shared" si="12"/>
        <v/>
      </c>
      <c r="K156" s="17" t="str">
        <f t="shared" si="11"/>
        <v/>
      </c>
      <c r="L156" s="17" t="str">
        <f t="shared" si="11"/>
        <v/>
      </c>
      <c r="M156" s="17" t="str">
        <f t="shared" si="11"/>
        <v/>
      </c>
      <c r="N156" s="17" t="str">
        <f t="shared" si="11"/>
        <v/>
      </c>
      <c r="O156" s="17" t="str">
        <f t="shared" si="11"/>
        <v/>
      </c>
    </row>
    <row r="157" spans="2:15" x14ac:dyDescent="0.2">
      <c r="B157" s="41"/>
      <c r="C157" s="1" t="str">
        <f>IF(B157="","",VLOOKUP(B157,'base élèves'!$A$2:$D$525,2))</f>
        <v/>
      </c>
      <c r="D157" s="1" t="str">
        <f>IF(B157="","",VLOOKUP(B157,'base élèves'!$A$2:$D$525,3))</f>
        <v/>
      </c>
      <c r="E157" s="1" t="str">
        <f>IF(B157="","",VLOOKUP(B157,'base élèves'!$A$2:$D$525,4))</f>
        <v/>
      </c>
      <c r="F157" s="17" t="str">
        <f t="shared" si="12"/>
        <v/>
      </c>
      <c r="G157" s="17" t="str">
        <f t="shared" si="12"/>
        <v/>
      </c>
      <c r="H157" s="17" t="str">
        <f t="shared" si="12"/>
        <v/>
      </c>
      <c r="I157" s="17" t="str">
        <f t="shared" si="12"/>
        <v/>
      </c>
      <c r="J157" s="17" t="str">
        <f t="shared" si="12"/>
        <v/>
      </c>
      <c r="K157" s="17" t="str">
        <f t="shared" si="11"/>
        <v/>
      </c>
      <c r="L157" s="17" t="str">
        <f t="shared" si="11"/>
        <v/>
      </c>
      <c r="M157" s="17" t="str">
        <f t="shared" si="11"/>
        <v/>
      </c>
      <c r="N157" s="17" t="str">
        <f t="shared" si="11"/>
        <v/>
      </c>
      <c r="O157" s="17" t="str">
        <f t="shared" si="11"/>
        <v/>
      </c>
    </row>
    <row r="158" spans="2:15" x14ac:dyDescent="0.2">
      <c r="B158" s="41"/>
      <c r="C158" s="1" t="str">
        <f>IF(B158="","",VLOOKUP(B158,'base élèves'!$A$2:$D$525,2))</f>
        <v/>
      </c>
      <c r="D158" s="1" t="str">
        <f>IF(B158="","",VLOOKUP(B158,'base élèves'!$A$2:$D$525,3))</f>
        <v/>
      </c>
      <c r="E158" s="1" t="str">
        <f>IF(B158="","",VLOOKUP(B158,'base élèves'!$A$2:$D$525,4))</f>
        <v/>
      </c>
      <c r="F158" s="17" t="str">
        <f t="shared" si="12"/>
        <v/>
      </c>
      <c r="G158" s="17" t="str">
        <f t="shared" si="12"/>
        <v/>
      </c>
      <c r="H158" s="17" t="str">
        <f t="shared" si="12"/>
        <v/>
      </c>
      <c r="I158" s="17" t="str">
        <f t="shared" si="12"/>
        <v/>
      </c>
      <c r="J158" s="17" t="str">
        <f t="shared" si="12"/>
        <v/>
      </c>
      <c r="K158" s="17" t="str">
        <f t="shared" si="11"/>
        <v/>
      </c>
      <c r="L158" s="17" t="str">
        <f t="shared" si="11"/>
        <v/>
      </c>
      <c r="M158" s="17" t="str">
        <f t="shared" si="11"/>
        <v/>
      </c>
      <c r="N158" s="17" t="str">
        <f t="shared" si="11"/>
        <v/>
      </c>
      <c r="O158" s="17" t="str">
        <f t="shared" si="11"/>
        <v/>
      </c>
    </row>
    <row r="159" spans="2:15" x14ac:dyDescent="0.2">
      <c r="B159" s="41"/>
      <c r="C159" s="1" t="str">
        <f>IF(B159="","",VLOOKUP(B159,'base élèves'!$A$2:$D$525,2))</f>
        <v/>
      </c>
      <c r="D159" s="1" t="str">
        <f>IF(B159="","",VLOOKUP(B159,'base élèves'!$A$2:$D$525,3))</f>
        <v/>
      </c>
      <c r="E159" s="1" t="str">
        <f>IF(B159="","",VLOOKUP(B159,'base élèves'!$A$2:$D$525,4))</f>
        <v/>
      </c>
      <c r="F159" s="17" t="str">
        <f t="shared" si="12"/>
        <v/>
      </c>
      <c r="G159" s="17" t="str">
        <f t="shared" si="12"/>
        <v/>
      </c>
      <c r="H159" s="17" t="str">
        <f t="shared" si="12"/>
        <v/>
      </c>
      <c r="I159" s="17" t="str">
        <f t="shared" si="12"/>
        <v/>
      </c>
      <c r="J159" s="17" t="str">
        <f t="shared" si="12"/>
        <v/>
      </c>
      <c r="K159" s="17" t="str">
        <f t="shared" si="11"/>
        <v/>
      </c>
      <c r="L159" s="17" t="str">
        <f t="shared" si="11"/>
        <v/>
      </c>
      <c r="M159" s="17" t="str">
        <f t="shared" si="11"/>
        <v/>
      </c>
      <c r="N159" s="17" t="str">
        <f t="shared" si="11"/>
        <v/>
      </c>
      <c r="O159" s="17" t="str">
        <f t="shared" si="11"/>
        <v/>
      </c>
    </row>
    <row r="160" spans="2:15" x14ac:dyDescent="0.2">
      <c r="B160" s="41"/>
      <c r="C160" s="1" t="str">
        <f>IF(B160="","",VLOOKUP(B160,'base élèves'!$A$2:$D$525,2))</f>
        <v/>
      </c>
      <c r="D160" s="1" t="str">
        <f>IF(B160="","",VLOOKUP(B160,'base élèves'!$A$2:$D$525,3))</f>
        <v/>
      </c>
      <c r="E160" s="1" t="str">
        <f>IF(B160="","",VLOOKUP(B160,'base élèves'!$A$2:$D$525,4))</f>
        <v/>
      </c>
      <c r="F160" s="17" t="str">
        <f t="shared" si="12"/>
        <v/>
      </c>
      <c r="G160" s="17" t="str">
        <f t="shared" si="12"/>
        <v/>
      </c>
      <c r="H160" s="17" t="str">
        <f t="shared" si="12"/>
        <v/>
      </c>
      <c r="I160" s="17" t="str">
        <f t="shared" si="12"/>
        <v/>
      </c>
      <c r="J160" s="17" t="str">
        <f t="shared" si="12"/>
        <v/>
      </c>
      <c r="K160" s="17" t="str">
        <f t="shared" si="11"/>
        <v/>
      </c>
      <c r="L160" s="17" t="str">
        <f t="shared" si="11"/>
        <v/>
      </c>
      <c r="M160" s="17" t="str">
        <f t="shared" si="11"/>
        <v/>
      </c>
      <c r="N160" s="17" t="str">
        <f t="shared" si="11"/>
        <v/>
      </c>
      <c r="O160" s="17" t="str">
        <f t="shared" si="11"/>
        <v/>
      </c>
    </row>
    <row r="161" spans="2:15" x14ac:dyDescent="0.2">
      <c r="B161" s="41"/>
      <c r="C161" s="1" t="str">
        <f>IF(B161="","",VLOOKUP(B161,'base élèves'!$A$2:$D$525,2))</f>
        <v/>
      </c>
      <c r="D161" s="1" t="str">
        <f>IF(B161="","",VLOOKUP(B161,'base élèves'!$A$2:$D$525,3))</f>
        <v/>
      </c>
      <c r="E161" s="1" t="str">
        <f>IF(B161="","",VLOOKUP(B161,'base élèves'!$A$2:$D$525,4))</f>
        <v/>
      </c>
      <c r="F161" s="17" t="str">
        <f t="shared" si="12"/>
        <v/>
      </c>
      <c r="G161" s="17" t="str">
        <f t="shared" si="12"/>
        <v/>
      </c>
      <c r="H161" s="17" t="str">
        <f t="shared" si="12"/>
        <v/>
      </c>
      <c r="I161" s="17" t="str">
        <f t="shared" si="12"/>
        <v/>
      </c>
      <c r="J161" s="17" t="str">
        <f t="shared" si="12"/>
        <v/>
      </c>
      <c r="K161" s="17" t="str">
        <f t="shared" si="11"/>
        <v/>
      </c>
      <c r="L161" s="17" t="str">
        <f t="shared" si="11"/>
        <v/>
      </c>
      <c r="M161" s="17" t="str">
        <f t="shared" si="11"/>
        <v/>
      </c>
      <c r="N161" s="17" t="str">
        <f t="shared" si="11"/>
        <v/>
      </c>
      <c r="O161" s="17" t="str">
        <f t="shared" si="11"/>
        <v/>
      </c>
    </row>
    <row r="162" spans="2:15" x14ac:dyDescent="0.2">
      <c r="B162" s="41"/>
      <c r="C162" s="1" t="str">
        <f>IF(B162="","",VLOOKUP(B162,'base élèves'!$A$2:$D$525,2))</f>
        <v/>
      </c>
      <c r="D162" s="1" t="str">
        <f>IF(B162="","",VLOOKUP(B162,'base élèves'!$A$2:$D$525,3))</f>
        <v/>
      </c>
      <c r="E162" s="1" t="str">
        <f>IF(B162="","",VLOOKUP(B162,'base élèves'!$A$2:$D$525,4))</f>
        <v/>
      </c>
      <c r="F162" s="17" t="str">
        <f t="shared" si="12"/>
        <v/>
      </c>
      <c r="G162" s="17" t="str">
        <f t="shared" si="12"/>
        <v/>
      </c>
      <c r="H162" s="17" t="str">
        <f t="shared" si="12"/>
        <v/>
      </c>
      <c r="I162" s="17" t="str">
        <f t="shared" si="12"/>
        <v/>
      </c>
      <c r="J162" s="17" t="str">
        <f t="shared" si="12"/>
        <v/>
      </c>
      <c r="K162" s="17" t="str">
        <f t="shared" si="11"/>
        <v/>
      </c>
      <c r="L162" s="17" t="str">
        <f t="shared" si="11"/>
        <v/>
      </c>
      <c r="M162" s="17" t="str">
        <f t="shared" si="11"/>
        <v/>
      </c>
      <c r="N162" s="17" t="str">
        <f t="shared" si="11"/>
        <v/>
      </c>
      <c r="O162" s="17" t="str">
        <f t="shared" si="11"/>
        <v/>
      </c>
    </row>
    <row r="163" spans="2:15" x14ac:dyDescent="0.2">
      <c r="B163" s="41"/>
      <c r="C163" s="1" t="str">
        <f>IF(B163="","",VLOOKUP(B163,'base élèves'!$A$2:$D$525,2))</f>
        <v/>
      </c>
      <c r="D163" s="1" t="str">
        <f>IF(B163="","",VLOOKUP(B163,'base élèves'!$A$2:$D$525,3))</f>
        <v/>
      </c>
      <c r="E163" s="1" t="str">
        <f>IF(B163="","",VLOOKUP(B163,'base élèves'!$A$2:$D$525,4))</f>
        <v/>
      </c>
      <c r="F163" s="17" t="str">
        <f t="shared" si="12"/>
        <v/>
      </c>
      <c r="G163" s="17" t="str">
        <f t="shared" si="12"/>
        <v/>
      </c>
      <c r="H163" s="17" t="str">
        <f t="shared" si="12"/>
        <v/>
      </c>
      <c r="I163" s="17" t="str">
        <f t="shared" si="12"/>
        <v/>
      </c>
      <c r="J163" s="17" t="str">
        <f t="shared" si="12"/>
        <v/>
      </c>
      <c r="K163" s="17" t="str">
        <f t="shared" si="11"/>
        <v/>
      </c>
      <c r="L163" s="17" t="str">
        <f t="shared" si="11"/>
        <v/>
      </c>
      <c r="M163" s="17" t="str">
        <f t="shared" si="11"/>
        <v/>
      </c>
      <c r="N163" s="17" t="str">
        <f t="shared" si="11"/>
        <v/>
      </c>
      <c r="O163" s="17" t="str">
        <f t="shared" si="11"/>
        <v/>
      </c>
    </row>
    <row r="164" spans="2:15" x14ac:dyDescent="0.2">
      <c r="B164" s="41"/>
      <c r="C164" s="1" t="str">
        <f>IF(B164="","",VLOOKUP(B164,'base élèves'!$A$2:$D$525,2))</f>
        <v/>
      </c>
      <c r="D164" s="1" t="str">
        <f>IF(B164="","",VLOOKUP(B164,'base élèves'!$A$2:$D$525,3))</f>
        <v/>
      </c>
      <c r="E164" s="1" t="str">
        <f>IF(B164="","",VLOOKUP(B164,'base élèves'!$A$2:$D$525,4))</f>
        <v/>
      </c>
      <c r="F164" s="17" t="str">
        <f t="shared" si="12"/>
        <v/>
      </c>
      <c r="G164" s="17" t="str">
        <f t="shared" si="12"/>
        <v/>
      </c>
      <c r="H164" s="17" t="str">
        <f t="shared" si="12"/>
        <v/>
      </c>
      <c r="I164" s="17" t="str">
        <f t="shared" si="12"/>
        <v/>
      </c>
      <c r="J164" s="17" t="str">
        <f t="shared" si="12"/>
        <v/>
      </c>
      <c r="K164" s="17" t="str">
        <f t="shared" si="11"/>
        <v/>
      </c>
      <c r="L164" s="17" t="str">
        <f t="shared" si="11"/>
        <v/>
      </c>
      <c r="M164" s="17" t="str">
        <f t="shared" si="11"/>
        <v/>
      </c>
      <c r="N164" s="17" t="str">
        <f t="shared" si="11"/>
        <v/>
      </c>
      <c r="O164" s="17" t="str">
        <f t="shared" si="11"/>
        <v/>
      </c>
    </row>
    <row r="165" spans="2:15" x14ac:dyDescent="0.2">
      <c r="B165" s="41"/>
      <c r="C165" s="1" t="str">
        <f>IF(B165="","",VLOOKUP(B165,'base élèves'!$A$2:$D$525,2))</f>
        <v/>
      </c>
      <c r="D165" s="1" t="str">
        <f>IF(B165="","",VLOOKUP(B165,'base élèves'!$A$2:$D$525,3))</f>
        <v/>
      </c>
      <c r="E165" s="1" t="str">
        <f>IF(B165="","",VLOOKUP(B165,'base élèves'!$A$2:$D$525,4))</f>
        <v/>
      </c>
      <c r="F165" s="17" t="str">
        <f t="shared" si="12"/>
        <v/>
      </c>
      <c r="G165" s="17" t="str">
        <f t="shared" si="12"/>
        <v/>
      </c>
      <c r="H165" s="17" t="str">
        <f t="shared" si="12"/>
        <v/>
      </c>
      <c r="I165" s="17" t="str">
        <f t="shared" si="12"/>
        <v/>
      </c>
      <c r="J165" s="17" t="str">
        <f t="shared" si="12"/>
        <v/>
      </c>
      <c r="K165" s="17" t="str">
        <f t="shared" si="11"/>
        <v/>
      </c>
      <c r="L165" s="17" t="str">
        <f t="shared" si="11"/>
        <v/>
      </c>
      <c r="M165" s="17" t="str">
        <f t="shared" si="11"/>
        <v/>
      </c>
      <c r="N165" s="17" t="str">
        <f t="shared" si="11"/>
        <v/>
      </c>
      <c r="O165" s="17" t="str">
        <f t="shared" si="11"/>
        <v/>
      </c>
    </row>
    <row r="166" spans="2:15" x14ac:dyDescent="0.2">
      <c r="B166" s="41"/>
      <c r="C166" s="1" t="str">
        <f>IF(B166="","",VLOOKUP(B166,'base élèves'!$A$2:$D$525,2))</f>
        <v/>
      </c>
      <c r="D166" s="1" t="str">
        <f>IF(B166="","",VLOOKUP(B166,'base élèves'!$A$2:$D$525,3))</f>
        <v/>
      </c>
      <c r="E166" s="1" t="str">
        <f>IF(B166="","",VLOOKUP(B166,'base élèves'!$A$2:$D$525,4))</f>
        <v/>
      </c>
      <c r="F166" s="17" t="str">
        <f t="shared" si="12"/>
        <v/>
      </c>
      <c r="G166" s="17" t="str">
        <f t="shared" si="12"/>
        <v/>
      </c>
      <c r="H166" s="17" t="str">
        <f t="shared" si="12"/>
        <v/>
      </c>
      <c r="I166" s="17" t="str">
        <f t="shared" si="12"/>
        <v/>
      </c>
      <c r="J166" s="17" t="str">
        <f t="shared" si="12"/>
        <v/>
      </c>
      <c r="K166" s="17" t="str">
        <f t="shared" si="11"/>
        <v/>
      </c>
      <c r="L166" s="17" t="str">
        <f t="shared" si="11"/>
        <v/>
      </c>
      <c r="M166" s="17" t="str">
        <f t="shared" si="11"/>
        <v/>
      </c>
      <c r="N166" s="17" t="str">
        <f t="shared" si="11"/>
        <v/>
      </c>
      <c r="O166" s="17" t="str">
        <f t="shared" si="11"/>
        <v/>
      </c>
    </row>
    <row r="167" spans="2:15" x14ac:dyDescent="0.2">
      <c r="B167" s="41"/>
      <c r="C167" s="1" t="str">
        <f>IF(B167="","",VLOOKUP(B167,'base élèves'!$A$2:$D$525,2))</f>
        <v/>
      </c>
      <c r="D167" s="1" t="str">
        <f>IF(B167="","",VLOOKUP(B167,'base élèves'!$A$2:$D$525,3))</f>
        <v/>
      </c>
      <c r="E167" s="1" t="str">
        <f>IF(B167="","",VLOOKUP(B167,'base élèves'!$A$2:$D$525,4))</f>
        <v/>
      </c>
      <c r="F167" s="17" t="str">
        <f t="shared" si="12"/>
        <v/>
      </c>
      <c r="G167" s="17" t="str">
        <f t="shared" si="12"/>
        <v/>
      </c>
      <c r="H167" s="17" t="str">
        <f t="shared" si="12"/>
        <v/>
      </c>
      <c r="I167" s="17" t="str">
        <f t="shared" si="12"/>
        <v/>
      </c>
      <c r="J167" s="17" t="str">
        <f t="shared" si="12"/>
        <v/>
      </c>
      <c r="K167" s="17" t="str">
        <f t="shared" si="11"/>
        <v/>
      </c>
      <c r="L167" s="17" t="str">
        <f t="shared" si="11"/>
        <v/>
      </c>
      <c r="M167" s="17" t="str">
        <f t="shared" si="11"/>
        <v/>
      </c>
      <c r="N167" s="17" t="str">
        <f t="shared" si="11"/>
        <v/>
      </c>
      <c r="O167" s="17" t="str">
        <f t="shared" si="11"/>
        <v/>
      </c>
    </row>
    <row r="168" spans="2:15" x14ac:dyDescent="0.2">
      <c r="B168" s="41"/>
      <c r="C168" s="1" t="str">
        <f>IF(B168="","",VLOOKUP(B168,'base élèves'!$A$2:$D$525,2))</f>
        <v/>
      </c>
      <c r="D168" s="1" t="str">
        <f>IF(B168="","",VLOOKUP(B168,'base élèves'!$A$2:$D$525,3))</f>
        <v/>
      </c>
      <c r="E168" s="1" t="str">
        <f>IF(B168="","",VLOOKUP(B168,'base élèves'!$A$2:$D$525,4))</f>
        <v/>
      </c>
      <c r="F168" s="17" t="str">
        <f t="shared" si="12"/>
        <v/>
      </c>
      <c r="G168" s="17" t="str">
        <f t="shared" si="12"/>
        <v/>
      </c>
      <c r="H168" s="17" t="str">
        <f t="shared" si="12"/>
        <v/>
      </c>
      <c r="I168" s="17" t="str">
        <f t="shared" si="12"/>
        <v/>
      </c>
      <c r="J168" s="17" t="str">
        <f t="shared" si="12"/>
        <v/>
      </c>
      <c r="K168" s="17" t="str">
        <f t="shared" si="11"/>
        <v/>
      </c>
      <c r="L168" s="17" t="str">
        <f t="shared" si="11"/>
        <v/>
      </c>
      <c r="M168" s="17" t="str">
        <f t="shared" si="11"/>
        <v/>
      </c>
      <c r="N168" s="17" t="str">
        <f t="shared" si="11"/>
        <v/>
      </c>
      <c r="O168" s="17" t="str">
        <f t="shared" si="11"/>
        <v/>
      </c>
    </row>
    <row r="169" spans="2:15" x14ac:dyDescent="0.2">
      <c r="B169" s="41"/>
      <c r="C169" s="1" t="str">
        <f>IF(B169="","",VLOOKUP(B169,'base élèves'!$A$2:$D$525,2))</f>
        <v/>
      </c>
      <c r="D169" s="1" t="str">
        <f>IF(B169="","",VLOOKUP(B169,'base élèves'!$A$2:$D$525,3))</f>
        <v/>
      </c>
      <c r="E169" s="1" t="str">
        <f>IF(B169="","",VLOOKUP(B169,'base élèves'!$A$2:$D$525,4))</f>
        <v/>
      </c>
      <c r="F169" s="17" t="str">
        <f t="shared" si="12"/>
        <v/>
      </c>
      <c r="G169" s="17" t="str">
        <f t="shared" si="12"/>
        <v/>
      </c>
      <c r="H169" s="17" t="str">
        <f t="shared" si="12"/>
        <v/>
      </c>
      <c r="I169" s="17" t="str">
        <f t="shared" si="12"/>
        <v/>
      </c>
      <c r="J169" s="17" t="str">
        <f t="shared" si="12"/>
        <v/>
      </c>
      <c r="K169" s="17" t="str">
        <f t="shared" si="11"/>
        <v/>
      </c>
      <c r="L169" s="17" t="str">
        <f t="shared" si="11"/>
        <v/>
      </c>
      <c r="M169" s="17" t="str">
        <f t="shared" si="11"/>
        <v/>
      </c>
      <c r="N169" s="17" t="str">
        <f t="shared" si="11"/>
        <v/>
      </c>
      <c r="O169" s="17" t="str">
        <f t="shared" si="11"/>
        <v/>
      </c>
    </row>
    <row r="170" spans="2:15" x14ac:dyDescent="0.2">
      <c r="B170" s="41"/>
      <c r="C170" s="1" t="str">
        <f>IF(B170="","",VLOOKUP(B170,'base élèves'!$A$2:$D$525,2))</f>
        <v/>
      </c>
      <c r="D170" s="1" t="str">
        <f>IF(B170="","",VLOOKUP(B170,'base élèves'!$A$2:$D$525,3))</f>
        <v/>
      </c>
      <c r="E170" s="1" t="str">
        <f>IF(B170="","",VLOOKUP(B170,'base élèves'!$A$2:$D$525,4))</f>
        <v/>
      </c>
      <c r="F170" s="17" t="str">
        <f t="shared" si="12"/>
        <v/>
      </c>
      <c r="G170" s="17" t="str">
        <f t="shared" si="12"/>
        <v/>
      </c>
      <c r="H170" s="17" t="str">
        <f t="shared" si="12"/>
        <v/>
      </c>
      <c r="I170" s="17" t="str">
        <f t="shared" si="12"/>
        <v/>
      </c>
      <c r="J170" s="17" t="str">
        <f t="shared" si="12"/>
        <v/>
      </c>
      <c r="K170" s="17" t="str">
        <f t="shared" si="11"/>
        <v/>
      </c>
      <c r="L170" s="17" t="str">
        <f t="shared" si="11"/>
        <v/>
      </c>
      <c r="M170" s="17" t="str">
        <f t="shared" si="11"/>
        <v/>
      </c>
      <c r="N170" s="17" t="str">
        <f t="shared" si="11"/>
        <v/>
      </c>
      <c r="O170" s="17" t="str">
        <f t="shared" si="11"/>
        <v/>
      </c>
    </row>
    <row r="171" spans="2:15" x14ac:dyDescent="0.2">
      <c r="B171" s="41"/>
      <c r="C171" s="1" t="str">
        <f>IF(B171="","",VLOOKUP(B171,'base élèves'!$A$2:$D$525,2))</f>
        <v/>
      </c>
      <c r="D171" s="1" t="str">
        <f>IF(B171="","",VLOOKUP(B171,'base élèves'!$A$2:$D$525,3))</f>
        <v/>
      </c>
      <c r="E171" s="1" t="str">
        <f>IF(B171="","",VLOOKUP(B171,'base élèves'!$A$2:$D$525,4))</f>
        <v/>
      </c>
      <c r="F171" s="17" t="str">
        <f t="shared" si="12"/>
        <v/>
      </c>
      <c r="G171" s="17" t="str">
        <f t="shared" si="12"/>
        <v/>
      </c>
      <c r="H171" s="17" t="str">
        <f t="shared" si="12"/>
        <v/>
      </c>
      <c r="I171" s="17" t="str">
        <f t="shared" si="12"/>
        <v/>
      </c>
      <c r="J171" s="17" t="str">
        <f t="shared" si="12"/>
        <v/>
      </c>
      <c r="K171" s="17" t="str">
        <f t="shared" si="11"/>
        <v/>
      </c>
      <c r="L171" s="17" t="str">
        <f t="shared" si="11"/>
        <v/>
      </c>
      <c r="M171" s="17" t="str">
        <f t="shared" si="11"/>
        <v/>
      </c>
      <c r="N171" s="17" t="str">
        <f t="shared" si="11"/>
        <v/>
      </c>
      <c r="O171" s="17" t="str">
        <f t="shared" si="11"/>
        <v/>
      </c>
    </row>
    <row r="172" spans="2:15" x14ac:dyDescent="0.2">
      <c r="B172" s="41"/>
      <c r="C172" s="1" t="str">
        <f>IF(B172="","",VLOOKUP(B172,'base élèves'!$A$2:$D$525,2))</f>
        <v/>
      </c>
      <c r="D172" s="1" t="str">
        <f>IF(B172="","",VLOOKUP(B172,'base élèves'!$A$2:$D$525,3))</f>
        <v/>
      </c>
      <c r="E172" s="1" t="str">
        <f>IF(B172="","",VLOOKUP(B172,'base élèves'!$A$2:$D$525,4))</f>
        <v/>
      </c>
      <c r="F172" s="17" t="str">
        <f t="shared" si="12"/>
        <v/>
      </c>
      <c r="G172" s="17" t="str">
        <f t="shared" si="12"/>
        <v/>
      </c>
      <c r="H172" s="17" t="str">
        <f t="shared" si="12"/>
        <v/>
      </c>
      <c r="I172" s="17" t="str">
        <f t="shared" si="12"/>
        <v/>
      </c>
      <c r="J172" s="17" t="str">
        <f t="shared" si="12"/>
        <v/>
      </c>
      <c r="K172" s="17" t="str">
        <f t="shared" si="11"/>
        <v/>
      </c>
      <c r="L172" s="17" t="str">
        <f t="shared" si="11"/>
        <v/>
      </c>
      <c r="M172" s="17" t="str">
        <f t="shared" si="11"/>
        <v/>
      </c>
      <c r="N172" s="17" t="str">
        <f t="shared" si="11"/>
        <v/>
      </c>
      <c r="O172" s="17" t="str">
        <f t="shared" si="11"/>
        <v/>
      </c>
    </row>
    <row r="173" spans="2:15" x14ac:dyDescent="0.2">
      <c r="B173" s="41"/>
      <c r="C173" s="1" t="str">
        <f>IF(B173="","",VLOOKUP(B173,'base élèves'!$A$2:$D$525,2))</f>
        <v/>
      </c>
      <c r="D173" s="1" t="str">
        <f>IF(B173="","",VLOOKUP(B173,'base élèves'!$A$2:$D$525,3))</f>
        <v/>
      </c>
      <c r="E173" s="1" t="str">
        <f>IF(B173="","",VLOOKUP(B173,'base élèves'!$A$2:$D$525,4))</f>
        <v/>
      </c>
      <c r="F173" s="17" t="str">
        <f t="shared" si="12"/>
        <v/>
      </c>
      <c r="G173" s="17" t="str">
        <f t="shared" si="12"/>
        <v/>
      </c>
      <c r="H173" s="17" t="str">
        <f t="shared" si="12"/>
        <v/>
      </c>
      <c r="I173" s="17" t="str">
        <f t="shared" si="12"/>
        <v/>
      </c>
      <c r="J173" s="17" t="str">
        <f t="shared" si="12"/>
        <v/>
      </c>
      <c r="K173" s="17" t="str">
        <f t="shared" si="11"/>
        <v/>
      </c>
      <c r="L173" s="17" t="str">
        <f t="shared" si="11"/>
        <v/>
      </c>
      <c r="M173" s="17" t="str">
        <f t="shared" si="11"/>
        <v/>
      </c>
      <c r="N173" s="17" t="str">
        <f t="shared" si="11"/>
        <v/>
      </c>
      <c r="O173" s="17" t="str">
        <f t="shared" si="11"/>
        <v/>
      </c>
    </row>
    <row r="174" spans="2:15" x14ac:dyDescent="0.2">
      <c r="B174" s="41"/>
      <c r="C174" s="1" t="str">
        <f>IF(B174="","",VLOOKUP(B174,'base élèves'!$A$2:$D$525,2))</f>
        <v/>
      </c>
      <c r="D174" s="1" t="str">
        <f>IF(B174="","",VLOOKUP(B174,'base élèves'!$A$2:$D$525,3))</f>
        <v/>
      </c>
      <c r="E174" s="1" t="str">
        <f>IF(B174="","",VLOOKUP(B174,'base élèves'!$A$2:$D$525,4))</f>
        <v/>
      </c>
      <c r="F174" s="17" t="str">
        <f t="shared" si="12"/>
        <v/>
      </c>
      <c r="G174" s="17" t="str">
        <f t="shared" si="12"/>
        <v/>
      </c>
      <c r="H174" s="17" t="str">
        <f t="shared" si="12"/>
        <v/>
      </c>
      <c r="I174" s="17" t="str">
        <f t="shared" si="12"/>
        <v/>
      </c>
      <c r="J174" s="17" t="str">
        <f t="shared" si="12"/>
        <v/>
      </c>
      <c r="K174" s="17" t="str">
        <f t="shared" si="11"/>
        <v/>
      </c>
      <c r="L174" s="17" t="str">
        <f t="shared" si="11"/>
        <v/>
      </c>
      <c r="M174" s="17" t="str">
        <f t="shared" si="11"/>
        <v/>
      </c>
      <c r="N174" s="17" t="str">
        <f t="shared" si="11"/>
        <v/>
      </c>
      <c r="O174" s="17" t="str">
        <f t="shared" si="11"/>
        <v/>
      </c>
    </row>
    <row r="175" spans="2:15" x14ac:dyDescent="0.2">
      <c r="B175" s="41"/>
      <c r="C175" s="1" t="str">
        <f>IF(B175="","",VLOOKUP(B175,'base élèves'!$A$2:$D$525,2))</f>
        <v/>
      </c>
      <c r="D175" s="1" t="str">
        <f>IF(B175="","",VLOOKUP(B175,'base élèves'!$A$2:$D$525,3))</f>
        <v/>
      </c>
      <c r="E175" s="1" t="str">
        <f>IF(B175="","",VLOOKUP(B175,'base élèves'!$A$2:$D$525,4))</f>
        <v/>
      </c>
      <c r="F175" s="17" t="str">
        <f t="shared" si="12"/>
        <v/>
      </c>
      <c r="G175" s="17" t="str">
        <f t="shared" si="12"/>
        <v/>
      </c>
      <c r="H175" s="17" t="str">
        <f t="shared" si="12"/>
        <v/>
      </c>
      <c r="I175" s="17" t="str">
        <f t="shared" si="12"/>
        <v/>
      </c>
      <c r="J175" s="17" t="str">
        <f t="shared" si="12"/>
        <v/>
      </c>
      <c r="K175" s="17" t="str">
        <f t="shared" si="11"/>
        <v/>
      </c>
      <c r="L175" s="17" t="str">
        <f t="shared" si="11"/>
        <v/>
      </c>
      <c r="M175" s="17" t="str">
        <f t="shared" si="11"/>
        <v/>
      </c>
      <c r="N175" s="17" t="str">
        <f t="shared" si="11"/>
        <v/>
      </c>
      <c r="O175" s="17" t="str">
        <f t="shared" si="11"/>
        <v/>
      </c>
    </row>
    <row r="176" spans="2:15" x14ac:dyDescent="0.2">
      <c r="B176" s="41"/>
      <c r="C176" s="1" t="str">
        <f>IF(B176="","",VLOOKUP(B176,'base élèves'!$A$2:$D$525,2))</f>
        <v/>
      </c>
      <c r="D176" s="1" t="str">
        <f>IF(B176="","",VLOOKUP(B176,'base élèves'!$A$2:$D$525,3))</f>
        <v/>
      </c>
      <c r="E176" s="1" t="str">
        <f>IF(B176="","",VLOOKUP(B176,'base élèves'!$A$2:$D$525,4))</f>
        <v/>
      </c>
      <c r="F176" s="17" t="str">
        <f t="shared" si="12"/>
        <v/>
      </c>
      <c r="G176" s="17" t="str">
        <f t="shared" si="12"/>
        <v/>
      </c>
      <c r="H176" s="17" t="str">
        <f t="shared" si="12"/>
        <v/>
      </c>
      <c r="I176" s="17" t="str">
        <f t="shared" si="12"/>
        <v/>
      </c>
      <c r="J176" s="17" t="str">
        <f t="shared" si="12"/>
        <v/>
      </c>
      <c r="K176" s="17" t="str">
        <f t="shared" si="11"/>
        <v/>
      </c>
      <c r="L176" s="17" t="str">
        <f t="shared" si="11"/>
        <v/>
      </c>
      <c r="M176" s="17" t="str">
        <f t="shared" si="11"/>
        <v/>
      </c>
      <c r="N176" s="17" t="str">
        <f t="shared" si="11"/>
        <v/>
      </c>
      <c r="O176" s="17" t="str">
        <f t="shared" si="11"/>
        <v/>
      </c>
    </row>
    <row r="177" spans="2:15" x14ac:dyDescent="0.2">
      <c r="B177" s="41"/>
      <c r="C177" s="1" t="str">
        <f>IF(B177="","",VLOOKUP(B177,'base élèves'!$A$2:$D$525,2))</f>
        <v/>
      </c>
      <c r="D177" s="1" t="str">
        <f>IF(B177="","",VLOOKUP(B177,'base élèves'!$A$2:$D$525,3))</f>
        <v/>
      </c>
      <c r="E177" s="1" t="str">
        <f>IF(B177="","",VLOOKUP(B177,'base élèves'!$A$2:$D$525,4))</f>
        <v/>
      </c>
      <c r="F177" s="17" t="str">
        <f t="shared" si="12"/>
        <v/>
      </c>
      <c r="G177" s="17" t="str">
        <f t="shared" si="12"/>
        <v/>
      </c>
      <c r="H177" s="17" t="str">
        <f t="shared" si="12"/>
        <v/>
      </c>
      <c r="I177" s="17" t="str">
        <f t="shared" si="12"/>
        <v/>
      </c>
      <c r="J177" s="17" t="str">
        <f t="shared" si="12"/>
        <v/>
      </c>
      <c r="K177" s="17" t="str">
        <f t="shared" si="11"/>
        <v/>
      </c>
      <c r="L177" s="17" t="str">
        <f t="shared" si="11"/>
        <v/>
      </c>
      <c r="M177" s="17" t="str">
        <f t="shared" si="11"/>
        <v/>
      </c>
      <c r="N177" s="17" t="str">
        <f t="shared" si="11"/>
        <v/>
      </c>
      <c r="O177" s="17" t="str">
        <f t="shared" si="11"/>
        <v/>
      </c>
    </row>
    <row r="178" spans="2:15" x14ac:dyDescent="0.2">
      <c r="B178" s="41"/>
      <c r="C178" s="1" t="str">
        <f>IF(B178="","",VLOOKUP(B178,'base élèves'!$A$2:$D$525,2))</f>
        <v/>
      </c>
      <c r="D178" s="1" t="str">
        <f>IF(B178="","",VLOOKUP(B178,'base élèves'!$A$2:$D$525,3))</f>
        <v/>
      </c>
      <c r="E178" s="1" t="str">
        <f>IF(B178="","",VLOOKUP(B178,'base élèves'!$A$2:$D$525,4))</f>
        <v/>
      </c>
      <c r="F178" s="17" t="str">
        <f t="shared" si="12"/>
        <v/>
      </c>
      <c r="G178" s="17" t="str">
        <f t="shared" si="12"/>
        <v/>
      </c>
      <c r="H178" s="17" t="str">
        <f t="shared" si="12"/>
        <v/>
      </c>
      <c r="I178" s="17" t="str">
        <f t="shared" si="12"/>
        <v/>
      </c>
      <c r="J178" s="17" t="str">
        <f t="shared" si="12"/>
        <v/>
      </c>
      <c r="K178" s="17" t="str">
        <f t="shared" si="11"/>
        <v/>
      </c>
      <c r="L178" s="17" t="str">
        <f t="shared" si="11"/>
        <v/>
      </c>
      <c r="M178" s="17" t="str">
        <f t="shared" si="11"/>
        <v/>
      </c>
      <c r="N178" s="17" t="str">
        <f t="shared" si="11"/>
        <v/>
      </c>
      <c r="O178" s="17" t="str">
        <f t="shared" si="11"/>
        <v/>
      </c>
    </row>
    <row r="179" spans="2:15" x14ac:dyDescent="0.2">
      <c r="B179" s="41"/>
      <c r="C179" s="1" t="str">
        <f>IF(B179="","",VLOOKUP(B179,'base élèves'!$A$2:$D$525,2))</f>
        <v/>
      </c>
      <c r="D179" s="1" t="str">
        <f>IF(B179="","",VLOOKUP(B179,'base élèves'!$A$2:$D$525,3))</f>
        <v/>
      </c>
      <c r="E179" s="1" t="str">
        <f>IF(B179="","",VLOOKUP(B179,'base élèves'!$A$2:$D$525,4))</f>
        <v/>
      </c>
      <c r="F179" s="17" t="str">
        <f t="shared" si="12"/>
        <v/>
      </c>
      <c r="G179" s="17" t="str">
        <f t="shared" si="12"/>
        <v/>
      </c>
      <c r="H179" s="17" t="str">
        <f t="shared" si="12"/>
        <v/>
      </c>
      <c r="I179" s="17" t="str">
        <f t="shared" si="12"/>
        <v/>
      </c>
      <c r="J179" s="17" t="str">
        <f t="shared" si="12"/>
        <v/>
      </c>
      <c r="K179" s="17" t="str">
        <f t="shared" si="11"/>
        <v/>
      </c>
      <c r="L179" s="17" t="str">
        <f t="shared" si="11"/>
        <v/>
      </c>
      <c r="M179" s="17" t="str">
        <f t="shared" si="11"/>
        <v/>
      </c>
      <c r="N179" s="17" t="str">
        <f t="shared" si="11"/>
        <v/>
      </c>
      <c r="O179" s="17" t="str">
        <f t="shared" si="11"/>
        <v/>
      </c>
    </row>
    <row r="180" spans="2:15" x14ac:dyDescent="0.2">
      <c r="B180" s="41"/>
      <c r="C180" s="1" t="str">
        <f>IF(B180="","",VLOOKUP(B180,'base élèves'!$A$2:$D$525,2))</f>
        <v/>
      </c>
      <c r="D180" s="1" t="str">
        <f>IF(B180="","",VLOOKUP(B180,'base élèves'!$A$2:$D$525,3))</f>
        <v/>
      </c>
      <c r="E180" s="1" t="str">
        <f>IF(B180="","",VLOOKUP(B180,'base élèves'!$A$2:$D$525,4))</f>
        <v/>
      </c>
      <c r="F180" s="17" t="str">
        <f t="shared" si="12"/>
        <v/>
      </c>
      <c r="G180" s="17" t="str">
        <f t="shared" si="12"/>
        <v/>
      </c>
      <c r="H180" s="17" t="str">
        <f t="shared" si="12"/>
        <v/>
      </c>
      <c r="I180" s="17" t="str">
        <f t="shared" si="12"/>
        <v/>
      </c>
      <c r="J180" s="17" t="str">
        <f t="shared" si="12"/>
        <v/>
      </c>
      <c r="K180" s="17" t="str">
        <f t="shared" si="11"/>
        <v/>
      </c>
      <c r="L180" s="17" t="str">
        <f t="shared" si="11"/>
        <v/>
      </c>
      <c r="M180" s="17" t="str">
        <f t="shared" si="11"/>
        <v/>
      </c>
      <c r="N180" s="17" t="str">
        <f t="shared" si="11"/>
        <v/>
      </c>
      <c r="O180" s="17" t="str">
        <f t="shared" si="11"/>
        <v/>
      </c>
    </row>
    <row r="181" spans="2:15" x14ac:dyDescent="0.2">
      <c r="B181" s="41"/>
      <c r="C181" s="1" t="str">
        <f>IF(B181="","",VLOOKUP(B181,'base élèves'!$A$2:$D$525,2))</f>
        <v/>
      </c>
      <c r="D181" s="1" t="str">
        <f>IF(B181="","",VLOOKUP(B181,'base élèves'!$A$2:$D$525,3))</f>
        <v/>
      </c>
      <c r="E181" s="1" t="str">
        <f>IF(B181="","",VLOOKUP(B181,'base élèves'!$A$2:$D$525,4))</f>
        <v/>
      </c>
      <c r="F181" s="17" t="str">
        <f t="shared" si="12"/>
        <v/>
      </c>
      <c r="G181" s="17" t="str">
        <f t="shared" si="12"/>
        <v/>
      </c>
      <c r="H181" s="17" t="str">
        <f t="shared" si="12"/>
        <v/>
      </c>
      <c r="I181" s="17" t="str">
        <f t="shared" si="12"/>
        <v/>
      </c>
      <c r="J181" s="17" t="str">
        <f t="shared" si="12"/>
        <v/>
      </c>
      <c r="K181" s="17" t="str">
        <f t="shared" si="11"/>
        <v/>
      </c>
      <c r="L181" s="17" t="str">
        <f t="shared" si="11"/>
        <v/>
      </c>
      <c r="M181" s="17" t="str">
        <f t="shared" si="11"/>
        <v/>
      </c>
      <c r="N181" s="17" t="str">
        <f t="shared" si="11"/>
        <v/>
      </c>
      <c r="O181" s="17" t="str">
        <f t="shared" si="11"/>
        <v/>
      </c>
    </row>
    <row r="182" spans="2:15" x14ac:dyDescent="0.2">
      <c r="B182" s="41"/>
      <c r="C182" s="1" t="str">
        <f>IF(B182="","",VLOOKUP(B182,'base élèves'!$A$2:$D$525,2))</f>
        <v/>
      </c>
      <c r="D182" s="1" t="str">
        <f>IF(B182="","",VLOOKUP(B182,'base élèves'!$A$2:$D$525,3))</f>
        <v/>
      </c>
      <c r="E182" s="1" t="str">
        <f>IF(B182="","",VLOOKUP(B182,'base élèves'!$A$2:$D$525,4))</f>
        <v/>
      </c>
      <c r="F182" s="17" t="str">
        <f t="shared" si="12"/>
        <v/>
      </c>
      <c r="G182" s="17" t="str">
        <f t="shared" si="12"/>
        <v/>
      </c>
      <c r="H182" s="17" t="str">
        <f t="shared" si="12"/>
        <v/>
      </c>
      <c r="I182" s="17" t="str">
        <f t="shared" si="12"/>
        <v/>
      </c>
      <c r="J182" s="17" t="str">
        <f t="shared" si="12"/>
        <v/>
      </c>
      <c r="K182" s="17" t="str">
        <f t="shared" si="11"/>
        <v/>
      </c>
      <c r="L182" s="17" t="str">
        <f t="shared" si="11"/>
        <v/>
      </c>
      <c r="M182" s="17" t="str">
        <f t="shared" si="11"/>
        <v/>
      </c>
      <c r="N182" s="17" t="str">
        <f t="shared" si="11"/>
        <v/>
      </c>
      <c r="O182" s="17" t="str">
        <f t="shared" si="11"/>
        <v/>
      </c>
    </row>
    <row r="183" spans="2:15" x14ac:dyDescent="0.2">
      <c r="B183" s="41"/>
      <c r="C183" s="1" t="str">
        <f>IF(B183="","",VLOOKUP(B183,'base élèves'!$A$2:$D$525,2))</f>
        <v/>
      </c>
      <c r="D183" s="1" t="str">
        <f>IF(B183="","",VLOOKUP(B183,'base élèves'!$A$2:$D$525,3))</f>
        <v/>
      </c>
      <c r="E183" s="1" t="str">
        <f>IF(B183="","",VLOOKUP(B183,'base élèves'!$A$2:$D$525,4))</f>
        <v/>
      </c>
      <c r="F183" s="17" t="str">
        <f t="shared" si="12"/>
        <v/>
      </c>
      <c r="G183" s="17" t="str">
        <f t="shared" si="12"/>
        <v/>
      </c>
      <c r="H183" s="17" t="str">
        <f t="shared" si="12"/>
        <v/>
      </c>
      <c r="I183" s="17" t="str">
        <f t="shared" si="12"/>
        <v/>
      </c>
      <c r="J183" s="17" t="str">
        <f t="shared" si="12"/>
        <v/>
      </c>
      <c r="K183" s="17" t="str">
        <f t="shared" si="11"/>
        <v/>
      </c>
      <c r="L183" s="17" t="str">
        <f t="shared" si="11"/>
        <v/>
      </c>
      <c r="M183" s="17" t="str">
        <f t="shared" si="11"/>
        <v/>
      </c>
      <c r="N183" s="17" t="str">
        <f t="shared" si="11"/>
        <v/>
      </c>
      <c r="O183" s="17" t="str">
        <f t="shared" si="11"/>
        <v/>
      </c>
    </row>
    <row r="184" spans="2:15" x14ac:dyDescent="0.2">
      <c r="B184" s="41"/>
      <c r="C184" s="1" t="str">
        <f>IF(B184="","",VLOOKUP(B184,'base élèves'!$A$2:$D$525,2))</f>
        <v/>
      </c>
      <c r="D184" s="1" t="str">
        <f>IF(B184="","",VLOOKUP(B184,'base élèves'!$A$2:$D$525,3))</f>
        <v/>
      </c>
      <c r="E184" s="1" t="str">
        <f>IF(B184="","",VLOOKUP(B184,'base élèves'!$A$2:$D$525,4))</f>
        <v/>
      </c>
      <c r="F184" s="17" t="str">
        <f t="shared" si="12"/>
        <v/>
      </c>
      <c r="G184" s="17" t="str">
        <f t="shared" si="12"/>
        <v/>
      </c>
      <c r="H184" s="17" t="str">
        <f t="shared" si="12"/>
        <v/>
      </c>
      <c r="I184" s="17" t="str">
        <f t="shared" si="12"/>
        <v/>
      </c>
      <c r="J184" s="17" t="str">
        <f t="shared" si="12"/>
        <v/>
      </c>
      <c r="K184" s="17" t="str">
        <f t="shared" si="11"/>
        <v/>
      </c>
      <c r="L184" s="17" t="str">
        <f t="shared" si="11"/>
        <v/>
      </c>
      <c r="M184" s="17" t="str">
        <f t="shared" si="11"/>
        <v/>
      </c>
      <c r="N184" s="17" t="str">
        <f t="shared" si="11"/>
        <v/>
      </c>
      <c r="O184" s="17" t="str">
        <f t="shared" si="11"/>
        <v/>
      </c>
    </row>
    <row r="185" spans="2:15" x14ac:dyDescent="0.2">
      <c r="B185" s="41"/>
      <c r="C185" s="1" t="str">
        <f>IF(B185="","",VLOOKUP(B185,'base élèves'!$A$2:$D$525,2))</f>
        <v/>
      </c>
      <c r="D185" s="1" t="str">
        <f>IF(B185="","",VLOOKUP(B185,'base élèves'!$A$2:$D$525,3))</f>
        <v/>
      </c>
      <c r="E185" s="1" t="str">
        <f>IF(B185="","",VLOOKUP(B185,'base élèves'!$A$2:$D$525,4))</f>
        <v/>
      </c>
      <c r="F185" s="17" t="str">
        <f t="shared" si="12"/>
        <v/>
      </c>
      <c r="G185" s="17" t="str">
        <f t="shared" si="12"/>
        <v/>
      </c>
      <c r="H185" s="17" t="str">
        <f t="shared" si="12"/>
        <v/>
      </c>
      <c r="I185" s="17" t="str">
        <f t="shared" si="12"/>
        <v/>
      </c>
      <c r="J185" s="17" t="str">
        <f t="shared" si="12"/>
        <v/>
      </c>
      <c r="K185" s="17" t="str">
        <f t="shared" si="11"/>
        <v/>
      </c>
      <c r="L185" s="17" t="str">
        <f t="shared" si="11"/>
        <v/>
      </c>
      <c r="M185" s="17" t="str">
        <f t="shared" si="11"/>
        <v/>
      </c>
      <c r="N185" s="17" t="str">
        <f t="shared" si="11"/>
        <v/>
      </c>
      <c r="O185" s="17" t="str">
        <f t="shared" si="11"/>
        <v/>
      </c>
    </row>
    <row r="186" spans="2:15" x14ac:dyDescent="0.2">
      <c r="B186" s="41"/>
      <c r="C186" s="1" t="str">
        <f>IF(B186="","",VLOOKUP(B186,'base élèves'!$A$2:$D$525,2))</f>
        <v/>
      </c>
      <c r="D186" s="1" t="str">
        <f>IF(B186="","",VLOOKUP(B186,'base élèves'!$A$2:$D$525,3))</f>
        <v/>
      </c>
      <c r="E186" s="1" t="str">
        <f>IF(B186="","",VLOOKUP(B186,'base élèves'!$A$2:$D$525,4))</f>
        <v/>
      </c>
      <c r="F186" s="17" t="str">
        <f t="shared" si="12"/>
        <v/>
      </c>
      <c r="G186" s="17" t="str">
        <f t="shared" si="12"/>
        <v/>
      </c>
      <c r="H186" s="17" t="str">
        <f t="shared" si="12"/>
        <v/>
      </c>
      <c r="I186" s="17" t="str">
        <f t="shared" si="12"/>
        <v/>
      </c>
      <c r="J186" s="17" t="str">
        <f t="shared" si="12"/>
        <v/>
      </c>
      <c r="K186" s="17" t="str">
        <f t="shared" si="11"/>
        <v/>
      </c>
      <c r="L186" s="17" t="str">
        <f t="shared" si="11"/>
        <v/>
      </c>
      <c r="M186" s="17" t="str">
        <f t="shared" si="11"/>
        <v/>
      </c>
      <c r="N186" s="17" t="str">
        <f t="shared" si="11"/>
        <v/>
      </c>
      <c r="O186" s="17" t="str">
        <f t="shared" si="11"/>
        <v/>
      </c>
    </row>
    <row r="187" spans="2:15" x14ac:dyDescent="0.2">
      <c r="B187" s="41"/>
      <c r="C187" s="1" t="str">
        <f>IF(B187="","",VLOOKUP(B187,'base élèves'!$A$2:$D$525,2))</f>
        <v/>
      </c>
      <c r="D187" s="1" t="str">
        <f>IF(B187="","",VLOOKUP(B187,'base élèves'!$A$2:$D$525,3))</f>
        <v/>
      </c>
      <c r="E187" s="1" t="str">
        <f>IF(B187="","",VLOOKUP(B187,'base élèves'!$A$2:$D$525,4))</f>
        <v/>
      </c>
      <c r="F187" s="17" t="str">
        <f t="shared" si="12"/>
        <v/>
      </c>
      <c r="G187" s="17" t="str">
        <f t="shared" si="12"/>
        <v/>
      </c>
      <c r="H187" s="17" t="str">
        <f t="shared" si="12"/>
        <v/>
      </c>
      <c r="I187" s="17" t="str">
        <f t="shared" si="12"/>
        <v/>
      </c>
      <c r="J187" s="17" t="str">
        <f t="shared" si="12"/>
        <v/>
      </c>
      <c r="K187" s="17" t="str">
        <f t="shared" si="11"/>
        <v/>
      </c>
      <c r="L187" s="17" t="str">
        <f t="shared" si="11"/>
        <v/>
      </c>
      <c r="M187" s="17" t="str">
        <f t="shared" si="11"/>
        <v/>
      </c>
      <c r="N187" s="17" t="str">
        <f t="shared" si="11"/>
        <v/>
      </c>
      <c r="O187" s="17" t="str">
        <f t="shared" si="11"/>
        <v/>
      </c>
    </row>
    <row r="188" spans="2:15" x14ac:dyDescent="0.2">
      <c r="B188" s="41"/>
      <c r="C188" s="1" t="str">
        <f>IF(B188="","",VLOOKUP(B188,'base élèves'!$A$2:$D$525,2))</f>
        <v/>
      </c>
      <c r="D188" s="1" t="str">
        <f>IF(B188="","",VLOOKUP(B188,'base élèves'!$A$2:$D$525,3))</f>
        <v/>
      </c>
      <c r="E188" s="1" t="str">
        <f>IF(B188="","",VLOOKUP(B188,'base élèves'!$A$2:$D$525,4))</f>
        <v/>
      </c>
      <c r="F188" s="17" t="str">
        <f t="shared" si="12"/>
        <v/>
      </c>
      <c r="G188" s="17" t="str">
        <f t="shared" si="12"/>
        <v/>
      </c>
      <c r="H188" s="17" t="str">
        <f t="shared" si="12"/>
        <v/>
      </c>
      <c r="I188" s="17" t="str">
        <f t="shared" si="12"/>
        <v/>
      </c>
      <c r="J188" s="17" t="str">
        <f t="shared" si="12"/>
        <v/>
      </c>
      <c r="K188" s="17" t="str">
        <f t="shared" si="11"/>
        <v/>
      </c>
      <c r="L188" s="17" t="str">
        <f t="shared" si="11"/>
        <v/>
      </c>
      <c r="M188" s="17" t="str">
        <f t="shared" si="11"/>
        <v/>
      </c>
      <c r="N188" s="17" t="str">
        <f t="shared" si="11"/>
        <v/>
      </c>
      <c r="O188" s="17" t="str">
        <f t="shared" si="11"/>
        <v/>
      </c>
    </row>
    <row r="189" spans="2:15" x14ac:dyDescent="0.2">
      <c r="B189" s="41"/>
      <c r="C189" s="1" t="str">
        <f>IF(B189="","",VLOOKUP(B189,'base élèves'!$A$2:$D$525,2))</f>
        <v/>
      </c>
      <c r="D189" s="1" t="str">
        <f>IF(B189="","",VLOOKUP(B189,'base élèves'!$A$2:$D$525,3))</f>
        <v/>
      </c>
      <c r="E189" s="1" t="str">
        <f>IF(B189="","",VLOOKUP(B189,'base élèves'!$A$2:$D$525,4))</f>
        <v/>
      </c>
      <c r="F189" s="17" t="str">
        <f t="shared" si="12"/>
        <v/>
      </c>
      <c r="G189" s="17" t="str">
        <f t="shared" si="12"/>
        <v/>
      </c>
      <c r="H189" s="17" t="str">
        <f t="shared" si="12"/>
        <v/>
      </c>
      <c r="I189" s="17" t="str">
        <f t="shared" si="12"/>
        <v/>
      </c>
      <c r="J189" s="17" t="str">
        <f t="shared" si="12"/>
        <v/>
      </c>
      <c r="K189" s="17" t="str">
        <f t="shared" si="11"/>
        <v/>
      </c>
      <c r="L189" s="17" t="str">
        <f t="shared" si="11"/>
        <v/>
      </c>
      <c r="M189" s="17" t="str">
        <f t="shared" si="11"/>
        <v/>
      </c>
      <c r="N189" s="17" t="str">
        <f t="shared" si="11"/>
        <v/>
      </c>
      <c r="O189" s="17" t="str">
        <f t="shared" si="11"/>
        <v/>
      </c>
    </row>
    <row r="190" spans="2:15" x14ac:dyDescent="0.2">
      <c r="B190" s="41"/>
      <c r="C190" s="1" t="str">
        <f>IF(B190="","",VLOOKUP(B190,'base élèves'!$A$2:$D$525,2))</f>
        <v/>
      </c>
      <c r="D190" s="1" t="str">
        <f>IF(B190="","",VLOOKUP(B190,'base élèves'!$A$2:$D$525,3))</f>
        <v/>
      </c>
      <c r="E190" s="1" t="str">
        <f>IF(B190="","",VLOOKUP(B190,'base élèves'!$A$2:$D$525,4))</f>
        <v/>
      </c>
      <c r="F190" s="17" t="str">
        <f t="shared" si="12"/>
        <v/>
      </c>
      <c r="G190" s="17" t="str">
        <f t="shared" si="12"/>
        <v/>
      </c>
      <c r="H190" s="17" t="str">
        <f t="shared" si="12"/>
        <v/>
      </c>
      <c r="I190" s="17" t="str">
        <f t="shared" si="12"/>
        <v/>
      </c>
      <c r="J190" s="17" t="str">
        <f t="shared" si="12"/>
        <v/>
      </c>
      <c r="K190" s="17" t="str">
        <f t="shared" si="11"/>
        <v/>
      </c>
      <c r="L190" s="17" t="str">
        <f t="shared" si="11"/>
        <v/>
      </c>
      <c r="M190" s="17" t="str">
        <f t="shared" si="11"/>
        <v/>
      </c>
      <c r="N190" s="17" t="str">
        <f t="shared" si="11"/>
        <v/>
      </c>
      <c r="O190" s="17" t="str">
        <f t="shared" si="11"/>
        <v/>
      </c>
    </row>
    <row r="191" spans="2:15" x14ac:dyDescent="0.2">
      <c r="B191" s="41"/>
      <c r="C191" s="1" t="str">
        <f>IF(B191="","",VLOOKUP(B191,'base élèves'!$A$2:$D$525,2))</f>
        <v/>
      </c>
      <c r="D191" s="1" t="str">
        <f>IF(B191="","",VLOOKUP(B191,'base élèves'!$A$2:$D$525,3))</f>
        <v/>
      </c>
      <c r="E191" s="1" t="str">
        <f>IF(B191="","",VLOOKUP(B191,'base élèves'!$A$2:$D$525,4))</f>
        <v/>
      </c>
      <c r="F191" s="17" t="str">
        <f t="shared" si="12"/>
        <v/>
      </c>
      <c r="G191" s="17" t="str">
        <f t="shared" si="12"/>
        <v/>
      </c>
      <c r="H191" s="17" t="str">
        <f t="shared" si="12"/>
        <v/>
      </c>
      <c r="I191" s="17" t="str">
        <f t="shared" si="12"/>
        <v/>
      </c>
      <c r="J191" s="17" t="str">
        <f t="shared" si="12"/>
        <v/>
      </c>
      <c r="K191" s="17" t="str">
        <f t="shared" si="11"/>
        <v/>
      </c>
      <c r="L191" s="17" t="str">
        <f t="shared" si="11"/>
        <v/>
      </c>
      <c r="M191" s="17" t="str">
        <f t="shared" si="11"/>
        <v/>
      </c>
      <c r="N191" s="17" t="str">
        <f t="shared" si="11"/>
        <v/>
      </c>
      <c r="O191" s="17" t="str">
        <f t="shared" si="11"/>
        <v/>
      </c>
    </row>
    <row r="192" spans="2:15" x14ac:dyDescent="0.2">
      <c r="B192" s="41"/>
      <c r="C192" s="1" t="str">
        <f>IF(B192="","",VLOOKUP(B192,'base élèves'!$A$2:$D$525,2))</f>
        <v/>
      </c>
      <c r="D192" s="1" t="str">
        <f>IF(B192="","",VLOOKUP(B192,'base élèves'!$A$2:$D$525,3))</f>
        <v/>
      </c>
      <c r="E192" s="1" t="str">
        <f>IF(B192="","",VLOOKUP(B192,'base élèves'!$A$2:$D$525,4))</f>
        <v/>
      </c>
      <c r="F192" s="17" t="str">
        <f t="shared" si="12"/>
        <v/>
      </c>
      <c r="G192" s="17" t="str">
        <f t="shared" si="12"/>
        <v/>
      </c>
      <c r="H192" s="17" t="str">
        <f t="shared" si="12"/>
        <v/>
      </c>
      <c r="I192" s="17" t="str">
        <f t="shared" si="12"/>
        <v/>
      </c>
      <c r="J192" s="17" t="str">
        <f t="shared" si="12"/>
        <v/>
      </c>
      <c r="K192" s="17" t="str">
        <f t="shared" si="11"/>
        <v/>
      </c>
      <c r="L192" s="17" t="str">
        <f t="shared" si="11"/>
        <v/>
      </c>
      <c r="M192" s="17" t="str">
        <f t="shared" si="11"/>
        <v/>
      </c>
      <c r="N192" s="17" t="str">
        <f t="shared" si="11"/>
        <v/>
      </c>
      <c r="O192" s="17" t="str">
        <f t="shared" si="11"/>
        <v/>
      </c>
    </row>
    <row r="193" spans="2:15" x14ac:dyDescent="0.2">
      <c r="B193" s="41"/>
      <c r="C193" s="1" t="str">
        <f>IF(B193="","",VLOOKUP(B193,'base élèves'!$A$2:$D$525,2))</f>
        <v/>
      </c>
      <c r="D193" s="1" t="str">
        <f>IF(B193="","",VLOOKUP(B193,'base élèves'!$A$2:$D$525,3))</f>
        <v/>
      </c>
      <c r="E193" s="1" t="str">
        <f>IF(B193="","",VLOOKUP(B193,'base élèves'!$A$2:$D$525,4))</f>
        <v/>
      </c>
      <c r="F193" s="17" t="str">
        <f t="shared" si="12"/>
        <v/>
      </c>
      <c r="G193" s="17" t="str">
        <f t="shared" si="12"/>
        <v/>
      </c>
      <c r="H193" s="17" t="str">
        <f t="shared" si="12"/>
        <v/>
      </c>
      <c r="I193" s="17" t="str">
        <f t="shared" si="12"/>
        <v/>
      </c>
      <c r="J193" s="17" t="str">
        <f t="shared" si="12"/>
        <v/>
      </c>
      <c r="K193" s="17" t="str">
        <f t="shared" si="11"/>
        <v/>
      </c>
      <c r="L193" s="17" t="str">
        <f t="shared" si="11"/>
        <v/>
      </c>
      <c r="M193" s="17" t="str">
        <f t="shared" si="11"/>
        <v/>
      </c>
      <c r="N193" s="17" t="str">
        <f t="shared" si="11"/>
        <v/>
      </c>
      <c r="O193" s="17" t="str">
        <f t="shared" si="11"/>
        <v/>
      </c>
    </row>
    <row r="194" spans="2:15" x14ac:dyDescent="0.2">
      <c r="B194" s="41"/>
      <c r="C194" s="1" t="str">
        <f>IF(B194="","",VLOOKUP(B194,'base élèves'!$A$2:$D$525,2))</f>
        <v/>
      </c>
      <c r="D194" s="1" t="str">
        <f>IF(B194="","",VLOOKUP(B194,'base élèves'!$A$2:$D$525,3))</f>
        <v/>
      </c>
      <c r="E194" s="1" t="str">
        <f>IF(B194="","",VLOOKUP(B194,'base élèves'!$A$2:$D$525,4))</f>
        <v/>
      </c>
      <c r="F194" s="17" t="str">
        <f t="shared" si="12"/>
        <v/>
      </c>
      <c r="G194" s="17" t="str">
        <f t="shared" si="12"/>
        <v/>
      </c>
      <c r="H194" s="17" t="str">
        <f t="shared" si="12"/>
        <v/>
      </c>
      <c r="I194" s="17" t="str">
        <f t="shared" si="12"/>
        <v/>
      </c>
      <c r="J194" s="17" t="str">
        <f t="shared" si="12"/>
        <v/>
      </c>
      <c r="K194" s="17" t="str">
        <f t="shared" si="11"/>
        <v/>
      </c>
      <c r="L194" s="17" t="str">
        <f t="shared" si="11"/>
        <v/>
      </c>
      <c r="M194" s="17" t="str">
        <f t="shared" si="11"/>
        <v/>
      </c>
      <c r="N194" s="17" t="str">
        <f t="shared" si="11"/>
        <v/>
      </c>
      <c r="O194" s="17" t="str">
        <f t="shared" si="11"/>
        <v/>
      </c>
    </row>
    <row r="195" spans="2:15" x14ac:dyDescent="0.2">
      <c r="B195" s="41"/>
      <c r="C195" s="1" t="str">
        <f>IF(B195="","",VLOOKUP(B195,'base élèves'!$A$2:$D$525,2))</f>
        <v/>
      </c>
      <c r="D195" s="1" t="str">
        <f>IF(B195="","",VLOOKUP(B195,'base élèves'!$A$2:$D$525,3))</f>
        <v/>
      </c>
      <c r="E195" s="1" t="str">
        <f>IF(B195="","",VLOOKUP(B195,'base élèves'!$A$2:$D$525,4))</f>
        <v/>
      </c>
      <c r="F195" s="17" t="str">
        <f t="shared" si="12"/>
        <v/>
      </c>
      <c r="G195" s="17" t="str">
        <f t="shared" si="12"/>
        <v/>
      </c>
      <c r="H195" s="17" t="str">
        <f t="shared" si="12"/>
        <v/>
      </c>
      <c r="I195" s="17" t="str">
        <f t="shared" si="12"/>
        <v/>
      </c>
      <c r="J195" s="17" t="str">
        <f t="shared" si="12"/>
        <v/>
      </c>
      <c r="K195" s="17" t="str">
        <f t="shared" si="11"/>
        <v/>
      </c>
      <c r="L195" s="17" t="str">
        <f t="shared" si="11"/>
        <v/>
      </c>
      <c r="M195" s="17" t="str">
        <f t="shared" si="11"/>
        <v/>
      </c>
      <c r="N195" s="17" t="str">
        <f t="shared" si="11"/>
        <v/>
      </c>
      <c r="O195" s="17" t="str">
        <f t="shared" si="11"/>
        <v/>
      </c>
    </row>
    <row r="196" spans="2:15" x14ac:dyDescent="0.2">
      <c r="B196" s="41"/>
      <c r="C196" s="1" t="str">
        <f>IF(B196="","",VLOOKUP(B196,'base élèves'!$A$2:$D$525,2))</f>
        <v/>
      </c>
      <c r="D196" s="1" t="str">
        <f>IF(B196="","",VLOOKUP(B196,'base élèves'!$A$2:$D$525,3))</f>
        <v/>
      </c>
      <c r="E196" s="1" t="str">
        <f>IF(B196="","",VLOOKUP(B196,'base élèves'!$A$2:$D$525,4))</f>
        <v/>
      </c>
      <c r="F196" s="17" t="str">
        <f t="shared" si="12"/>
        <v/>
      </c>
      <c r="G196" s="17" t="str">
        <f t="shared" si="12"/>
        <v/>
      </c>
      <c r="H196" s="17" t="str">
        <f t="shared" si="12"/>
        <v/>
      </c>
      <c r="I196" s="17" t="str">
        <f t="shared" si="12"/>
        <v/>
      </c>
      <c r="J196" s="17" t="str">
        <f t="shared" si="12"/>
        <v/>
      </c>
      <c r="K196" s="17" t="str">
        <f t="shared" si="11"/>
        <v/>
      </c>
      <c r="L196" s="17" t="str">
        <f t="shared" si="11"/>
        <v/>
      </c>
      <c r="M196" s="17" t="str">
        <f t="shared" si="11"/>
        <v/>
      </c>
      <c r="N196" s="17" t="str">
        <f t="shared" si="11"/>
        <v/>
      </c>
      <c r="O196" s="17" t="str">
        <f t="shared" si="11"/>
        <v/>
      </c>
    </row>
    <row r="197" spans="2:15" x14ac:dyDescent="0.2">
      <c r="B197" s="41"/>
      <c r="C197" s="1" t="str">
        <f>IF(B197="","",VLOOKUP(B197,'base élèves'!$A$2:$D$525,2))</f>
        <v/>
      </c>
      <c r="D197" s="1" t="str">
        <f>IF(B197="","",VLOOKUP(B197,'base élèves'!$A$2:$D$525,3))</f>
        <v/>
      </c>
      <c r="E197" s="1" t="str">
        <f>IF(B197="","",VLOOKUP(B197,'base élèves'!$A$2:$D$525,4))</f>
        <v/>
      </c>
      <c r="F197" s="17" t="str">
        <f t="shared" si="12"/>
        <v/>
      </c>
      <c r="G197" s="17" t="str">
        <f t="shared" si="12"/>
        <v/>
      </c>
      <c r="H197" s="17" t="str">
        <f t="shared" si="12"/>
        <v/>
      </c>
      <c r="I197" s="17" t="str">
        <f t="shared" si="12"/>
        <v/>
      </c>
      <c r="J197" s="17" t="str">
        <f t="shared" si="12"/>
        <v/>
      </c>
      <c r="K197" s="17" t="str">
        <f t="shared" si="11"/>
        <v/>
      </c>
      <c r="L197" s="17" t="str">
        <f t="shared" si="11"/>
        <v/>
      </c>
      <c r="M197" s="17" t="str">
        <f t="shared" si="11"/>
        <v/>
      </c>
      <c r="N197" s="17" t="str">
        <f t="shared" si="11"/>
        <v/>
      </c>
      <c r="O197" s="17" t="str">
        <f t="shared" si="11"/>
        <v/>
      </c>
    </row>
    <row r="198" spans="2:15" x14ac:dyDescent="0.2">
      <c r="B198" s="41"/>
      <c r="C198" s="1" t="str">
        <f>IF(B198="","",VLOOKUP(B198,'base élèves'!$A$2:$D$525,2))</f>
        <v/>
      </c>
      <c r="D198" s="1" t="str">
        <f>IF(B198="","",VLOOKUP(B198,'base élèves'!$A$2:$D$525,3))</f>
        <v/>
      </c>
      <c r="E198" s="1" t="str">
        <f>IF(B198="","",VLOOKUP(B198,'base élèves'!$A$2:$D$525,4))</f>
        <v/>
      </c>
      <c r="F198" s="17" t="str">
        <f t="shared" si="12"/>
        <v/>
      </c>
      <c r="G198" s="17" t="str">
        <f t="shared" si="12"/>
        <v/>
      </c>
      <c r="H198" s="17" t="str">
        <f t="shared" si="12"/>
        <v/>
      </c>
      <c r="I198" s="17" t="str">
        <f t="shared" si="12"/>
        <v/>
      </c>
      <c r="J198" s="17" t="str">
        <f t="shared" si="12"/>
        <v/>
      </c>
      <c r="K198" s="17" t="str">
        <f t="shared" si="11"/>
        <v/>
      </c>
      <c r="L198" s="17" t="str">
        <f t="shared" si="11"/>
        <v/>
      </c>
      <c r="M198" s="17" t="str">
        <f t="shared" si="11"/>
        <v/>
      </c>
      <c r="N198" s="17" t="str">
        <f t="shared" si="11"/>
        <v/>
      </c>
      <c r="O198" s="17" t="str">
        <f t="shared" si="11"/>
        <v/>
      </c>
    </row>
    <row r="199" spans="2:15" x14ac:dyDescent="0.2">
      <c r="B199" s="41"/>
      <c r="C199" s="1" t="str">
        <f>IF(B199="","",VLOOKUP(B199,'base élèves'!$A$2:$D$525,2))</f>
        <v/>
      </c>
      <c r="D199" s="1" t="str">
        <f>IF(B199="","",VLOOKUP(B199,'base élèves'!$A$2:$D$525,3))</f>
        <v/>
      </c>
      <c r="E199" s="1" t="str">
        <f>IF(B199="","",VLOOKUP(B199,'base élèves'!$A$2:$D$525,4))</f>
        <v/>
      </c>
      <c r="F199" s="17" t="str">
        <f t="shared" si="12"/>
        <v/>
      </c>
      <c r="G199" s="17" t="str">
        <f t="shared" si="12"/>
        <v/>
      </c>
      <c r="H199" s="17" t="str">
        <f t="shared" si="12"/>
        <v/>
      </c>
      <c r="I199" s="17" t="str">
        <f t="shared" si="12"/>
        <v/>
      </c>
      <c r="J199" s="17" t="str">
        <f t="shared" si="12"/>
        <v/>
      </c>
      <c r="K199" s="17" t="str">
        <f t="shared" si="11"/>
        <v/>
      </c>
      <c r="L199" s="17" t="str">
        <f t="shared" si="11"/>
        <v/>
      </c>
      <c r="M199" s="17" t="str">
        <f t="shared" si="11"/>
        <v/>
      </c>
      <c r="N199" s="17" t="str">
        <f t="shared" si="11"/>
        <v/>
      </c>
      <c r="O199" s="17" t="str">
        <f t="shared" si="11"/>
        <v/>
      </c>
    </row>
    <row r="200" spans="2:15" x14ac:dyDescent="0.2">
      <c r="B200" s="41"/>
      <c r="F200" s="17" t="str">
        <f t="shared" si="12"/>
        <v/>
      </c>
      <c r="G200" s="17" t="str">
        <f t="shared" si="12"/>
        <v/>
      </c>
      <c r="H200" s="17" t="str">
        <f t="shared" si="12"/>
        <v/>
      </c>
      <c r="I200" s="17" t="str">
        <f t="shared" si="12"/>
        <v/>
      </c>
      <c r="J200" s="17" t="str">
        <f t="shared" si="12"/>
        <v/>
      </c>
      <c r="K200" s="17" t="str">
        <f t="shared" si="11"/>
        <v/>
      </c>
      <c r="L200" s="17" t="str">
        <f t="shared" si="11"/>
        <v/>
      </c>
      <c r="M200" s="17" t="str">
        <f t="shared" si="11"/>
        <v/>
      </c>
      <c r="N200" s="17" t="str">
        <f t="shared" si="11"/>
        <v/>
      </c>
      <c r="O200" s="17" t="str">
        <f t="shared" si="11"/>
        <v/>
      </c>
    </row>
    <row r="201" spans="2:15" x14ac:dyDescent="0.2">
      <c r="B201" s="41"/>
      <c r="F201" s="17" t="str">
        <f t="shared" si="12"/>
        <v/>
      </c>
      <c r="G201" s="17" t="str">
        <f t="shared" si="12"/>
        <v/>
      </c>
      <c r="H201" s="17" t="str">
        <f t="shared" si="12"/>
        <v/>
      </c>
      <c r="I201" s="17" t="str">
        <f t="shared" si="12"/>
        <v/>
      </c>
      <c r="J201" s="17" t="str">
        <f t="shared" si="12"/>
        <v/>
      </c>
      <c r="K201" s="17" t="str">
        <f t="shared" si="11"/>
        <v/>
      </c>
      <c r="L201" s="17" t="str">
        <f t="shared" si="11"/>
        <v/>
      </c>
      <c r="M201" s="17" t="str">
        <f t="shared" si="11"/>
        <v/>
      </c>
      <c r="N201" s="17" t="str">
        <f t="shared" si="11"/>
        <v/>
      </c>
      <c r="O201" s="17" t="str">
        <f t="shared" si="11"/>
        <v/>
      </c>
    </row>
    <row r="202" spans="2:15" x14ac:dyDescent="0.2">
      <c r="B202" s="41"/>
      <c r="F202" s="17" t="str">
        <f t="shared" si="12"/>
        <v/>
      </c>
      <c r="G202" s="17" t="str">
        <f t="shared" si="12"/>
        <v/>
      </c>
      <c r="H202" s="17" t="str">
        <f t="shared" si="12"/>
        <v/>
      </c>
      <c r="I202" s="17" t="str">
        <f t="shared" si="12"/>
        <v/>
      </c>
      <c r="J202" s="17" t="str">
        <f t="shared" si="12"/>
        <v/>
      </c>
      <c r="K202" s="17" t="str">
        <f t="shared" si="11"/>
        <v/>
      </c>
      <c r="L202" s="17" t="str">
        <f t="shared" si="11"/>
        <v/>
      </c>
      <c r="M202" s="17" t="str">
        <f t="shared" si="11"/>
        <v/>
      </c>
      <c r="N202" s="17" t="str">
        <f t="shared" si="11"/>
        <v/>
      </c>
      <c r="O202" s="17" t="str">
        <f t="shared" si="11"/>
        <v/>
      </c>
    </row>
    <row r="203" spans="2:15" x14ac:dyDescent="0.2">
      <c r="B203" s="41"/>
      <c r="F203" s="17" t="str">
        <f t="shared" si="12"/>
        <v/>
      </c>
      <c r="G203" s="17" t="str">
        <f t="shared" si="12"/>
        <v/>
      </c>
      <c r="H203" s="17" t="str">
        <f t="shared" si="12"/>
        <v/>
      </c>
      <c r="I203" s="17" t="str">
        <f t="shared" si="12"/>
        <v/>
      </c>
      <c r="J203" s="17" t="str">
        <f t="shared" si="12"/>
        <v/>
      </c>
      <c r="K203" s="17" t="str">
        <f t="shared" si="11"/>
        <v/>
      </c>
      <c r="L203" s="17" t="str">
        <f t="shared" si="11"/>
        <v/>
      </c>
      <c r="M203" s="17" t="str">
        <f t="shared" si="11"/>
        <v/>
      </c>
      <c r="N203" s="17" t="str">
        <f t="shared" si="11"/>
        <v/>
      </c>
      <c r="O203" s="17" t="str">
        <f t="shared" si="11"/>
        <v/>
      </c>
    </row>
    <row r="204" spans="2:15" x14ac:dyDescent="0.2">
      <c r="B204" s="41"/>
      <c r="F204" s="17" t="str">
        <f t="shared" si="12"/>
        <v/>
      </c>
      <c r="G204" s="17" t="str">
        <f t="shared" si="12"/>
        <v/>
      </c>
      <c r="H204" s="17" t="str">
        <f t="shared" si="12"/>
        <v/>
      </c>
      <c r="I204" s="17" t="str">
        <f t="shared" si="12"/>
        <v/>
      </c>
      <c r="J204" s="17" t="str">
        <f t="shared" si="12"/>
        <v/>
      </c>
      <c r="K204" s="17" t="str">
        <f t="shared" ref="K204:O254" si="13">IF($E204=K$9,$A204,"")</f>
        <v/>
      </c>
      <c r="L204" s="17" t="str">
        <f t="shared" si="13"/>
        <v/>
      </c>
      <c r="M204" s="17" t="str">
        <f t="shared" si="13"/>
        <v/>
      </c>
      <c r="N204" s="17" t="str">
        <f t="shared" si="13"/>
        <v/>
      </c>
      <c r="O204" s="17" t="str">
        <f t="shared" si="13"/>
        <v/>
      </c>
    </row>
    <row r="205" spans="2:15" x14ac:dyDescent="0.2">
      <c r="B205" s="41"/>
      <c r="F205" s="17" t="str">
        <f t="shared" ref="F205:J255" si="14">IF($E205=F$9,$A205,"")</f>
        <v/>
      </c>
      <c r="G205" s="17" t="str">
        <f t="shared" si="14"/>
        <v/>
      </c>
      <c r="H205" s="17" t="str">
        <f t="shared" si="14"/>
        <v/>
      </c>
      <c r="I205" s="17" t="str">
        <f t="shared" si="14"/>
        <v/>
      </c>
      <c r="J205" s="17" t="str">
        <f t="shared" si="14"/>
        <v/>
      </c>
      <c r="K205" s="17" t="str">
        <f t="shared" si="13"/>
        <v/>
      </c>
      <c r="L205" s="17" t="str">
        <f t="shared" si="13"/>
        <v/>
      </c>
      <c r="M205" s="17" t="str">
        <f t="shared" si="13"/>
        <v/>
      </c>
      <c r="N205" s="17" t="str">
        <f t="shared" si="13"/>
        <v/>
      </c>
      <c r="O205" s="17" t="str">
        <f t="shared" si="13"/>
        <v/>
      </c>
    </row>
    <row r="206" spans="2:15" x14ac:dyDescent="0.2">
      <c r="B206" s="41"/>
      <c r="F206" s="17" t="str">
        <f t="shared" si="14"/>
        <v/>
      </c>
      <c r="G206" s="17" t="str">
        <f t="shared" si="14"/>
        <v/>
      </c>
      <c r="H206" s="17" t="str">
        <f t="shared" si="14"/>
        <v/>
      </c>
      <c r="I206" s="17" t="str">
        <f t="shared" si="14"/>
        <v/>
      </c>
      <c r="J206" s="17" t="str">
        <f t="shared" si="14"/>
        <v/>
      </c>
      <c r="K206" s="17" t="str">
        <f t="shared" si="13"/>
        <v/>
      </c>
      <c r="L206" s="17" t="str">
        <f t="shared" si="13"/>
        <v/>
      </c>
      <c r="M206" s="17" t="str">
        <f t="shared" si="13"/>
        <v/>
      </c>
      <c r="N206" s="17" t="str">
        <f t="shared" si="13"/>
        <v/>
      </c>
      <c r="O206" s="17" t="str">
        <f t="shared" si="13"/>
        <v/>
      </c>
    </row>
    <row r="207" spans="2:15" x14ac:dyDescent="0.2">
      <c r="B207" s="41"/>
      <c r="F207" s="17" t="str">
        <f t="shared" si="14"/>
        <v/>
      </c>
      <c r="G207" s="17" t="str">
        <f t="shared" si="14"/>
        <v/>
      </c>
      <c r="H207" s="17" t="str">
        <f t="shared" si="14"/>
        <v/>
      </c>
      <c r="I207" s="17" t="str">
        <f t="shared" si="14"/>
        <v/>
      </c>
      <c r="J207" s="17" t="str">
        <f t="shared" si="14"/>
        <v/>
      </c>
      <c r="K207" s="17" t="str">
        <f t="shared" si="13"/>
        <v/>
      </c>
      <c r="L207" s="17" t="str">
        <f t="shared" si="13"/>
        <v/>
      </c>
      <c r="M207" s="17" t="str">
        <f t="shared" si="13"/>
        <v/>
      </c>
      <c r="N207" s="17" t="str">
        <f t="shared" si="13"/>
        <v/>
      </c>
      <c r="O207" s="17" t="str">
        <f t="shared" si="13"/>
        <v/>
      </c>
    </row>
    <row r="208" spans="2:15" x14ac:dyDescent="0.2">
      <c r="B208" s="41"/>
      <c r="F208" s="17" t="str">
        <f t="shared" si="14"/>
        <v/>
      </c>
      <c r="G208" s="17" t="str">
        <f t="shared" si="14"/>
        <v/>
      </c>
      <c r="H208" s="17" t="str">
        <f t="shared" si="14"/>
        <v/>
      </c>
      <c r="I208" s="17" t="str">
        <f t="shared" si="14"/>
        <v/>
      </c>
      <c r="J208" s="17" t="str">
        <f t="shared" si="14"/>
        <v/>
      </c>
      <c r="K208" s="17" t="str">
        <f t="shared" si="13"/>
        <v/>
      </c>
      <c r="L208" s="17" t="str">
        <f t="shared" si="13"/>
        <v/>
      </c>
      <c r="M208" s="17" t="str">
        <f t="shared" si="13"/>
        <v/>
      </c>
      <c r="N208" s="17" t="str">
        <f t="shared" si="13"/>
        <v/>
      </c>
      <c r="O208" s="17" t="str">
        <f t="shared" si="13"/>
        <v/>
      </c>
    </row>
    <row r="209" spans="2:15" x14ac:dyDescent="0.2">
      <c r="B209" s="41"/>
      <c r="F209" s="17" t="str">
        <f t="shared" si="14"/>
        <v/>
      </c>
      <c r="G209" s="17" t="str">
        <f t="shared" si="14"/>
        <v/>
      </c>
      <c r="H209" s="17" t="str">
        <f t="shared" si="14"/>
        <v/>
      </c>
      <c r="I209" s="17" t="str">
        <f t="shared" si="14"/>
        <v/>
      </c>
      <c r="J209" s="17" t="str">
        <f t="shared" si="14"/>
        <v/>
      </c>
      <c r="K209" s="17" t="str">
        <f t="shared" si="13"/>
        <v/>
      </c>
      <c r="L209" s="17" t="str">
        <f t="shared" si="13"/>
        <v/>
      </c>
      <c r="M209" s="17" t="str">
        <f t="shared" si="13"/>
        <v/>
      </c>
      <c r="N209" s="17" t="str">
        <f t="shared" si="13"/>
        <v/>
      </c>
      <c r="O209" s="17" t="str">
        <f t="shared" si="13"/>
        <v/>
      </c>
    </row>
    <row r="210" spans="2:15" x14ac:dyDescent="0.2">
      <c r="B210" s="41"/>
      <c r="F210" s="17" t="str">
        <f t="shared" si="14"/>
        <v/>
      </c>
      <c r="G210" s="17" t="str">
        <f t="shared" si="14"/>
        <v/>
      </c>
      <c r="H210" s="17" t="str">
        <f t="shared" si="14"/>
        <v/>
      </c>
      <c r="I210" s="17" t="str">
        <f t="shared" si="14"/>
        <v/>
      </c>
      <c r="J210" s="17" t="str">
        <f t="shared" si="14"/>
        <v/>
      </c>
      <c r="K210" s="17" t="str">
        <f t="shared" si="13"/>
        <v/>
      </c>
      <c r="L210" s="17" t="str">
        <f t="shared" si="13"/>
        <v/>
      </c>
      <c r="M210" s="17" t="str">
        <f t="shared" si="13"/>
        <v/>
      </c>
      <c r="N210" s="17" t="str">
        <f t="shared" si="13"/>
        <v/>
      </c>
      <c r="O210" s="17" t="str">
        <f t="shared" si="13"/>
        <v/>
      </c>
    </row>
    <row r="211" spans="2:15" x14ac:dyDescent="0.2">
      <c r="B211" s="41"/>
      <c r="F211" s="17" t="str">
        <f t="shared" si="14"/>
        <v/>
      </c>
      <c r="G211" s="17" t="str">
        <f t="shared" si="14"/>
        <v/>
      </c>
      <c r="H211" s="17" t="str">
        <f t="shared" si="14"/>
        <v/>
      </c>
      <c r="I211" s="17" t="str">
        <f t="shared" si="14"/>
        <v/>
      </c>
      <c r="J211" s="17" t="str">
        <f t="shared" si="14"/>
        <v/>
      </c>
      <c r="K211" s="17" t="str">
        <f t="shared" si="13"/>
        <v/>
      </c>
      <c r="L211" s="17" t="str">
        <f t="shared" si="13"/>
        <v/>
      </c>
      <c r="M211" s="17" t="str">
        <f t="shared" si="13"/>
        <v/>
      </c>
      <c r="N211" s="17" t="str">
        <f t="shared" si="13"/>
        <v/>
      </c>
      <c r="O211" s="17" t="str">
        <f t="shared" si="13"/>
        <v/>
      </c>
    </row>
    <row r="212" spans="2:15" x14ac:dyDescent="0.2">
      <c r="B212" s="41"/>
      <c r="F212" s="17" t="str">
        <f t="shared" si="14"/>
        <v/>
      </c>
      <c r="G212" s="17" t="str">
        <f t="shared" si="14"/>
        <v/>
      </c>
      <c r="H212" s="17" t="str">
        <f t="shared" si="14"/>
        <v/>
      </c>
      <c r="I212" s="17" t="str">
        <f t="shared" si="14"/>
        <v/>
      </c>
      <c r="J212" s="17" t="str">
        <f t="shared" si="14"/>
        <v/>
      </c>
      <c r="K212" s="17" t="str">
        <f t="shared" si="13"/>
        <v/>
      </c>
      <c r="L212" s="17" t="str">
        <f t="shared" si="13"/>
        <v/>
      </c>
      <c r="M212" s="17" t="str">
        <f t="shared" si="13"/>
        <v/>
      </c>
      <c r="N212" s="17" t="str">
        <f t="shared" si="13"/>
        <v/>
      </c>
      <c r="O212" s="17" t="str">
        <f t="shared" si="13"/>
        <v/>
      </c>
    </row>
    <row r="213" spans="2:15" x14ac:dyDescent="0.2">
      <c r="B213" s="41"/>
      <c r="F213" s="17" t="str">
        <f t="shared" si="14"/>
        <v/>
      </c>
      <c r="G213" s="17" t="str">
        <f t="shared" si="14"/>
        <v/>
      </c>
      <c r="H213" s="17" t="str">
        <f t="shared" si="14"/>
        <v/>
      </c>
      <c r="I213" s="17" t="str">
        <f t="shared" si="14"/>
        <v/>
      </c>
      <c r="J213" s="17" t="str">
        <f t="shared" si="14"/>
        <v/>
      </c>
      <c r="K213" s="17" t="str">
        <f t="shared" si="13"/>
        <v/>
      </c>
      <c r="L213" s="17" t="str">
        <f t="shared" si="13"/>
        <v/>
      </c>
      <c r="M213" s="17" t="str">
        <f t="shared" si="13"/>
        <v/>
      </c>
      <c r="N213" s="17" t="str">
        <f t="shared" si="13"/>
        <v/>
      </c>
      <c r="O213" s="17" t="str">
        <f t="shared" si="13"/>
        <v/>
      </c>
    </row>
    <row r="214" spans="2:15" x14ac:dyDescent="0.2">
      <c r="B214" s="41"/>
      <c r="F214" s="17" t="str">
        <f t="shared" si="14"/>
        <v/>
      </c>
      <c r="G214" s="17" t="str">
        <f t="shared" si="14"/>
        <v/>
      </c>
      <c r="H214" s="17" t="str">
        <f t="shared" si="14"/>
        <v/>
      </c>
      <c r="I214" s="17" t="str">
        <f t="shared" si="14"/>
        <v/>
      </c>
      <c r="J214" s="17" t="str">
        <f t="shared" si="14"/>
        <v/>
      </c>
      <c r="K214" s="17" t="str">
        <f t="shared" si="13"/>
        <v/>
      </c>
      <c r="L214" s="17" t="str">
        <f t="shared" si="13"/>
        <v/>
      </c>
      <c r="M214" s="17" t="str">
        <f t="shared" si="13"/>
        <v/>
      </c>
      <c r="N214" s="17" t="str">
        <f t="shared" si="13"/>
        <v/>
      </c>
      <c r="O214" s="17" t="str">
        <f t="shared" si="13"/>
        <v/>
      </c>
    </row>
    <row r="215" spans="2:15" x14ac:dyDescent="0.2">
      <c r="B215" s="41"/>
      <c r="F215" s="17" t="str">
        <f t="shared" si="14"/>
        <v/>
      </c>
      <c r="G215" s="17" t="str">
        <f t="shared" si="14"/>
        <v/>
      </c>
      <c r="H215" s="17" t="str">
        <f t="shared" si="14"/>
        <v/>
      </c>
      <c r="I215" s="17" t="str">
        <f t="shared" si="14"/>
        <v/>
      </c>
      <c r="J215" s="17" t="str">
        <f t="shared" si="14"/>
        <v/>
      </c>
      <c r="K215" s="17" t="str">
        <f t="shared" si="13"/>
        <v/>
      </c>
      <c r="L215" s="17" t="str">
        <f t="shared" si="13"/>
        <v/>
      </c>
      <c r="M215" s="17" t="str">
        <f t="shared" si="13"/>
        <v/>
      </c>
      <c r="N215" s="17" t="str">
        <f t="shared" si="13"/>
        <v/>
      </c>
      <c r="O215" s="17" t="str">
        <f t="shared" si="13"/>
        <v/>
      </c>
    </row>
    <row r="216" spans="2:15" x14ac:dyDescent="0.2">
      <c r="B216" s="41"/>
      <c r="F216" s="17" t="str">
        <f t="shared" si="14"/>
        <v/>
      </c>
      <c r="G216" s="17" t="str">
        <f t="shared" si="14"/>
        <v/>
      </c>
      <c r="H216" s="17" t="str">
        <f t="shared" si="14"/>
        <v/>
      </c>
      <c r="I216" s="17" t="str">
        <f t="shared" si="14"/>
        <v/>
      </c>
      <c r="J216" s="17" t="str">
        <f t="shared" si="14"/>
        <v/>
      </c>
      <c r="K216" s="17" t="str">
        <f t="shared" si="13"/>
        <v/>
      </c>
      <c r="L216" s="17" t="str">
        <f t="shared" si="13"/>
        <v/>
      </c>
      <c r="M216" s="17" t="str">
        <f t="shared" si="13"/>
        <v/>
      </c>
      <c r="N216" s="17" t="str">
        <f t="shared" si="13"/>
        <v/>
      </c>
      <c r="O216" s="17" t="str">
        <f t="shared" si="13"/>
        <v/>
      </c>
    </row>
    <row r="217" spans="2:15" x14ac:dyDescent="0.2">
      <c r="B217" s="41"/>
      <c r="F217" s="17" t="str">
        <f t="shared" si="14"/>
        <v/>
      </c>
      <c r="G217" s="17" t="str">
        <f t="shared" si="14"/>
        <v/>
      </c>
      <c r="H217" s="17" t="str">
        <f t="shared" si="14"/>
        <v/>
      </c>
      <c r="I217" s="17" t="str">
        <f t="shared" si="14"/>
        <v/>
      </c>
      <c r="J217" s="17" t="str">
        <f t="shared" si="14"/>
        <v/>
      </c>
      <c r="K217" s="17" t="str">
        <f t="shared" si="13"/>
        <v/>
      </c>
      <c r="L217" s="17" t="str">
        <f t="shared" si="13"/>
        <v/>
      </c>
      <c r="M217" s="17" t="str">
        <f t="shared" si="13"/>
        <v/>
      </c>
      <c r="N217" s="17" t="str">
        <f t="shared" si="13"/>
        <v/>
      </c>
      <c r="O217" s="17" t="str">
        <f t="shared" si="13"/>
        <v/>
      </c>
    </row>
    <row r="218" spans="2:15" x14ac:dyDescent="0.2">
      <c r="B218" s="41"/>
      <c r="F218" s="17" t="str">
        <f t="shared" si="14"/>
        <v/>
      </c>
      <c r="G218" s="17" t="str">
        <f t="shared" si="14"/>
        <v/>
      </c>
      <c r="H218" s="17" t="str">
        <f t="shared" si="14"/>
        <v/>
      </c>
      <c r="I218" s="17" t="str">
        <f t="shared" si="14"/>
        <v/>
      </c>
      <c r="J218" s="17" t="str">
        <f t="shared" si="14"/>
        <v/>
      </c>
      <c r="K218" s="17" t="str">
        <f t="shared" si="13"/>
        <v/>
      </c>
      <c r="L218" s="17" t="str">
        <f t="shared" si="13"/>
        <v/>
      </c>
      <c r="M218" s="17" t="str">
        <f t="shared" si="13"/>
        <v/>
      </c>
      <c r="N218" s="17" t="str">
        <f t="shared" si="13"/>
        <v/>
      </c>
      <c r="O218" s="17" t="str">
        <f t="shared" si="13"/>
        <v/>
      </c>
    </row>
    <row r="219" spans="2:15" x14ac:dyDescent="0.2">
      <c r="B219" s="41"/>
      <c r="F219" s="17" t="str">
        <f t="shared" si="14"/>
        <v/>
      </c>
      <c r="G219" s="17" t="str">
        <f t="shared" si="14"/>
        <v/>
      </c>
      <c r="H219" s="17" t="str">
        <f t="shared" si="14"/>
        <v/>
      </c>
      <c r="I219" s="17" t="str">
        <f t="shared" si="14"/>
        <v/>
      </c>
      <c r="J219" s="17" t="str">
        <f t="shared" si="14"/>
        <v/>
      </c>
      <c r="K219" s="17" t="str">
        <f t="shared" si="13"/>
        <v/>
      </c>
      <c r="L219" s="17" t="str">
        <f t="shared" si="13"/>
        <v/>
      </c>
      <c r="M219" s="17" t="str">
        <f t="shared" si="13"/>
        <v/>
      </c>
      <c r="N219" s="17" t="str">
        <f t="shared" si="13"/>
        <v/>
      </c>
      <c r="O219" s="17" t="str">
        <f t="shared" si="13"/>
        <v/>
      </c>
    </row>
    <row r="220" spans="2:15" x14ac:dyDescent="0.2">
      <c r="B220" s="41"/>
      <c r="F220" s="17" t="str">
        <f t="shared" si="14"/>
        <v/>
      </c>
      <c r="G220" s="17" t="str">
        <f t="shared" si="14"/>
        <v/>
      </c>
      <c r="H220" s="17" t="str">
        <f t="shared" si="14"/>
        <v/>
      </c>
      <c r="I220" s="17" t="str">
        <f t="shared" si="14"/>
        <v/>
      </c>
      <c r="J220" s="17" t="str">
        <f t="shared" si="14"/>
        <v/>
      </c>
      <c r="K220" s="17" t="str">
        <f t="shared" si="13"/>
        <v/>
      </c>
      <c r="L220" s="17" t="str">
        <f t="shared" si="13"/>
        <v/>
      </c>
      <c r="M220" s="17" t="str">
        <f t="shared" si="13"/>
        <v/>
      </c>
      <c r="N220" s="17" t="str">
        <f t="shared" si="13"/>
        <v/>
      </c>
      <c r="O220" s="17" t="str">
        <f t="shared" si="13"/>
        <v/>
      </c>
    </row>
    <row r="221" spans="2:15" x14ac:dyDescent="0.2">
      <c r="B221" s="41"/>
      <c r="F221" s="17" t="str">
        <f t="shared" si="14"/>
        <v/>
      </c>
      <c r="G221" s="17" t="str">
        <f t="shared" si="14"/>
        <v/>
      </c>
      <c r="H221" s="17" t="str">
        <f t="shared" si="14"/>
        <v/>
      </c>
      <c r="I221" s="17" t="str">
        <f t="shared" si="14"/>
        <v/>
      </c>
      <c r="J221" s="17" t="str">
        <f t="shared" si="14"/>
        <v/>
      </c>
      <c r="K221" s="17" t="str">
        <f t="shared" si="13"/>
        <v/>
      </c>
      <c r="L221" s="17" t="str">
        <f t="shared" si="13"/>
        <v/>
      </c>
      <c r="M221" s="17" t="str">
        <f t="shared" si="13"/>
        <v/>
      </c>
      <c r="N221" s="17" t="str">
        <f t="shared" si="13"/>
        <v/>
      </c>
      <c r="O221" s="17" t="str">
        <f t="shared" si="13"/>
        <v/>
      </c>
    </row>
    <row r="222" spans="2:15" x14ac:dyDescent="0.2">
      <c r="B222" s="41"/>
      <c r="F222" s="17" t="str">
        <f t="shared" si="14"/>
        <v/>
      </c>
      <c r="G222" s="17" t="str">
        <f t="shared" si="14"/>
        <v/>
      </c>
      <c r="H222" s="17" t="str">
        <f t="shared" si="14"/>
        <v/>
      </c>
      <c r="I222" s="17" t="str">
        <f t="shared" si="14"/>
        <v/>
      </c>
      <c r="J222" s="17" t="str">
        <f t="shared" si="14"/>
        <v/>
      </c>
      <c r="K222" s="17" t="str">
        <f t="shared" si="13"/>
        <v/>
      </c>
      <c r="L222" s="17" t="str">
        <f t="shared" si="13"/>
        <v/>
      </c>
      <c r="M222" s="17" t="str">
        <f t="shared" si="13"/>
        <v/>
      </c>
      <c r="N222" s="17" t="str">
        <f t="shared" si="13"/>
        <v/>
      </c>
      <c r="O222" s="17" t="str">
        <f t="shared" si="13"/>
        <v/>
      </c>
    </row>
    <row r="223" spans="2:15" x14ac:dyDescent="0.2">
      <c r="B223" s="41"/>
      <c r="F223" s="17" t="str">
        <f t="shared" si="14"/>
        <v/>
      </c>
      <c r="G223" s="17" t="str">
        <f t="shared" si="14"/>
        <v/>
      </c>
      <c r="H223" s="17" t="str">
        <f t="shared" si="14"/>
        <v/>
      </c>
      <c r="I223" s="17" t="str">
        <f t="shared" si="14"/>
        <v/>
      </c>
      <c r="J223" s="17" t="str">
        <f t="shared" si="14"/>
        <v/>
      </c>
      <c r="K223" s="17" t="str">
        <f t="shared" si="13"/>
        <v/>
      </c>
      <c r="L223" s="17" t="str">
        <f t="shared" si="13"/>
        <v/>
      </c>
      <c r="M223" s="17" t="str">
        <f t="shared" si="13"/>
        <v/>
      </c>
      <c r="N223" s="17" t="str">
        <f t="shared" si="13"/>
        <v/>
      </c>
      <c r="O223" s="17" t="str">
        <f t="shared" si="13"/>
        <v/>
      </c>
    </row>
    <row r="224" spans="2:15" x14ac:dyDescent="0.2">
      <c r="B224" s="41"/>
      <c r="F224" s="17" t="str">
        <f t="shared" si="14"/>
        <v/>
      </c>
      <c r="G224" s="17" t="str">
        <f t="shared" si="14"/>
        <v/>
      </c>
      <c r="H224" s="17" t="str">
        <f t="shared" si="14"/>
        <v/>
      </c>
      <c r="I224" s="17" t="str">
        <f t="shared" si="14"/>
        <v/>
      </c>
      <c r="J224" s="17" t="str">
        <f t="shared" si="14"/>
        <v/>
      </c>
      <c r="K224" s="17" t="str">
        <f t="shared" si="13"/>
        <v/>
      </c>
      <c r="L224" s="17" t="str">
        <f t="shared" si="13"/>
        <v/>
      </c>
      <c r="M224" s="17" t="str">
        <f t="shared" si="13"/>
        <v/>
      </c>
      <c r="N224" s="17" t="str">
        <f t="shared" si="13"/>
        <v/>
      </c>
      <c r="O224" s="17" t="str">
        <f t="shared" si="13"/>
        <v/>
      </c>
    </row>
    <row r="225" spans="2:15" x14ac:dyDescent="0.2">
      <c r="B225" s="41"/>
      <c r="F225" s="17" t="str">
        <f t="shared" si="14"/>
        <v/>
      </c>
      <c r="G225" s="17" t="str">
        <f t="shared" si="14"/>
        <v/>
      </c>
      <c r="H225" s="17" t="str">
        <f t="shared" si="14"/>
        <v/>
      </c>
      <c r="I225" s="17" t="str">
        <f t="shared" si="14"/>
        <v/>
      </c>
      <c r="J225" s="17" t="str">
        <f t="shared" si="14"/>
        <v/>
      </c>
      <c r="K225" s="17" t="str">
        <f t="shared" si="13"/>
        <v/>
      </c>
      <c r="L225" s="17" t="str">
        <f t="shared" si="13"/>
        <v/>
      </c>
      <c r="M225" s="17" t="str">
        <f t="shared" si="13"/>
        <v/>
      </c>
      <c r="N225" s="17" t="str">
        <f t="shared" si="13"/>
        <v/>
      </c>
      <c r="O225" s="17" t="str">
        <f t="shared" si="13"/>
        <v/>
      </c>
    </row>
    <row r="226" spans="2:15" x14ac:dyDescent="0.2">
      <c r="B226" s="41"/>
      <c r="F226" s="17" t="str">
        <f t="shared" si="14"/>
        <v/>
      </c>
      <c r="G226" s="17" t="str">
        <f t="shared" si="14"/>
        <v/>
      </c>
      <c r="H226" s="17" t="str">
        <f t="shared" si="14"/>
        <v/>
      </c>
      <c r="I226" s="17" t="str">
        <f t="shared" si="14"/>
        <v/>
      </c>
      <c r="J226" s="17" t="str">
        <f t="shared" si="14"/>
        <v/>
      </c>
      <c r="K226" s="17" t="str">
        <f t="shared" si="13"/>
        <v/>
      </c>
      <c r="L226" s="17" t="str">
        <f t="shared" si="13"/>
        <v/>
      </c>
      <c r="M226" s="17" t="str">
        <f t="shared" si="13"/>
        <v/>
      </c>
      <c r="N226" s="17" t="str">
        <f t="shared" si="13"/>
        <v/>
      </c>
      <c r="O226" s="17" t="str">
        <f t="shared" si="13"/>
        <v/>
      </c>
    </row>
    <row r="227" spans="2:15" x14ac:dyDescent="0.2">
      <c r="B227" s="41"/>
      <c r="F227" s="17" t="str">
        <f t="shared" si="14"/>
        <v/>
      </c>
      <c r="G227" s="17" t="str">
        <f t="shared" si="14"/>
        <v/>
      </c>
      <c r="H227" s="17" t="str">
        <f t="shared" si="14"/>
        <v/>
      </c>
      <c r="I227" s="17" t="str">
        <f t="shared" si="14"/>
        <v/>
      </c>
      <c r="J227" s="17" t="str">
        <f t="shared" si="14"/>
        <v/>
      </c>
      <c r="K227" s="17" t="str">
        <f t="shared" si="13"/>
        <v/>
      </c>
      <c r="L227" s="17" t="str">
        <f t="shared" si="13"/>
        <v/>
      </c>
      <c r="M227" s="17" t="str">
        <f t="shared" si="13"/>
        <v/>
      </c>
      <c r="N227" s="17" t="str">
        <f t="shared" si="13"/>
        <v/>
      </c>
      <c r="O227" s="17" t="str">
        <f t="shared" si="13"/>
        <v/>
      </c>
    </row>
    <row r="228" spans="2:15" x14ac:dyDescent="0.2">
      <c r="B228" s="41"/>
      <c r="F228" s="17" t="str">
        <f t="shared" si="14"/>
        <v/>
      </c>
      <c r="G228" s="17" t="str">
        <f t="shared" si="14"/>
        <v/>
      </c>
      <c r="H228" s="17" t="str">
        <f t="shared" si="14"/>
        <v/>
      </c>
      <c r="I228" s="17" t="str">
        <f t="shared" si="14"/>
        <v/>
      </c>
      <c r="J228" s="17" t="str">
        <f t="shared" si="14"/>
        <v/>
      </c>
      <c r="K228" s="17" t="str">
        <f t="shared" si="13"/>
        <v/>
      </c>
      <c r="L228" s="17" t="str">
        <f t="shared" si="13"/>
        <v/>
      </c>
      <c r="M228" s="17" t="str">
        <f t="shared" si="13"/>
        <v/>
      </c>
      <c r="N228" s="17" t="str">
        <f t="shared" si="13"/>
        <v/>
      </c>
      <c r="O228" s="17" t="str">
        <f t="shared" si="13"/>
        <v/>
      </c>
    </row>
    <row r="229" spans="2:15" x14ac:dyDescent="0.2">
      <c r="B229" s="41"/>
      <c r="F229" s="17" t="str">
        <f t="shared" si="14"/>
        <v/>
      </c>
      <c r="G229" s="17" t="str">
        <f t="shared" si="14"/>
        <v/>
      </c>
      <c r="H229" s="17" t="str">
        <f t="shared" si="14"/>
        <v/>
      </c>
      <c r="I229" s="17" t="str">
        <f t="shared" si="14"/>
        <v/>
      </c>
      <c r="J229" s="17" t="str">
        <f t="shared" si="14"/>
        <v/>
      </c>
      <c r="K229" s="17" t="str">
        <f t="shared" si="13"/>
        <v/>
      </c>
      <c r="L229" s="17" t="str">
        <f t="shared" si="13"/>
        <v/>
      </c>
      <c r="M229" s="17" t="str">
        <f t="shared" si="13"/>
        <v/>
      </c>
      <c r="N229" s="17" t="str">
        <f t="shared" si="13"/>
        <v/>
      </c>
      <c r="O229" s="17" t="str">
        <f t="shared" si="13"/>
        <v/>
      </c>
    </row>
    <row r="230" spans="2:15" x14ac:dyDescent="0.2">
      <c r="B230" s="41"/>
      <c r="F230" s="17" t="str">
        <f t="shared" si="14"/>
        <v/>
      </c>
      <c r="G230" s="17" t="str">
        <f t="shared" si="14"/>
        <v/>
      </c>
      <c r="H230" s="17" t="str">
        <f t="shared" si="14"/>
        <v/>
      </c>
      <c r="I230" s="17" t="str">
        <f t="shared" si="14"/>
        <v/>
      </c>
      <c r="J230" s="17" t="str">
        <f t="shared" si="14"/>
        <v/>
      </c>
      <c r="K230" s="17" t="str">
        <f t="shared" si="13"/>
        <v/>
      </c>
      <c r="L230" s="17" t="str">
        <f t="shared" si="13"/>
        <v/>
      </c>
      <c r="M230" s="17" t="str">
        <f t="shared" si="13"/>
        <v/>
      </c>
      <c r="N230" s="17" t="str">
        <f t="shared" si="13"/>
        <v/>
      </c>
      <c r="O230" s="17" t="str">
        <f t="shared" si="13"/>
        <v/>
      </c>
    </row>
    <row r="231" spans="2:15" x14ac:dyDescent="0.2">
      <c r="B231" s="41"/>
      <c r="F231" s="17" t="str">
        <f t="shared" si="14"/>
        <v/>
      </c>
      <c r="G231" s="17" t="str">
        <f t="shared" si="14"/>
        <v/>
      </c>
      <c r="H231" s="17" t="str">
        <f t="shared" si="14"/>
        <v/>
      </c>
      <c r="I231" s="17" t="str">
        <f t="shared" si="14"/>
        <v/>
      </c>
      <c r="J231" s="17" t="str">
        <f t="shared" si="14"/>
        <v/>
      </c>
      <c r="K231" s="17" t="str">
        <f t="shared" si="13"/>
        <v/>
      </c>
      <c r="L231" s="17" t="str">
        <f t="shared" si="13"/>
        <v/>
      </c>
      <c r="M231" s="17" t="str">
        <f t="shared" si="13"/>
        <v/>
      </c>
      <c r="N231" s="17" t="str">
        <f t="shared" si="13"/>
        <v/>
      </c>
      <c r="O231" s="17" t="str">
        <f t="shared" si="13"/>
        <v/>
      </c>
    </row>
    <row r="232" spans="2:15" x14ac:dyDescent="0.2">
      <c r="B232" s="41"/>
      <c r="F232" s="17" t="str">
        <f t="shared" si="14"/>
        <v/>
      </c>
      <c r="G232" s="17" t="str">
        <f t="shared" si="14"/>
        <v/>
      </c>
      <c r="H232" s="17" t="str">
        <f t="shared" si="14"/>
        <v/>
      </c>
      <c r="I232" s="17" t="str">
        <f t="shared" si="14"/>
        <v/>
      </c>
      <c r="J232" s="17" t="str">
        <f t="shared" si="14"/>
        <v/>
      </c>
      <c r="K232" s="17" t="str">
        <f t="shared" si="13"/>
        <v/>
      </c>
      <c r="L232" s="17" t="str">
        <f t="shared" si="13"/>
        <v/>
      </c>
      <c r="M232" s="17" t="str">
        <f t="shared" si="13"/>
        <v/>
      </c>
      <c r="N232" s="17" t="str">
        <f t="shared" si="13"/>
        <v/>
      </c>
      <c r="O232" s="17" t="str">
        <f t="shared" si="13"/>
        <v/>
      </c>
    </row>
    <row r="233" spans="2:15" x14ac:dyDescent="0.2">
      <c r="B233" s="41"/>
      <c r="F233" s="17" t="str">
        <f t="shared" si="14"/>
        <v/>
      </c>
      <c r="G233" s="17" t="str">
        <f t="shared" si="14"/>
        <v/>
      </c>
      <c r="H233" s="17" t="str">
        <f t="shared" si="14"/>
        <v/>
      </c>
      <c r="I233" s="17" t="str">
        <f t="shared" si="14"/>
        <v/>
      </c>
      <c r="J233" s="17" t="str">
        <f t="shared" si="14"/>
        <v/>
      </c>
      <c r="K233" s="17" t="str">
        <f t="shared" si="13"/>
        <v/>
      </c>
      <c r="L233" s="17" t="str">
        <f t="shared" si="13"/>
        <v/>
      </c>
      <c r="M233" s="17" t="str">
        <f t="shared" si="13"/>
        <v/>
      </c>
      <c r="N233" s="17" t="str">
        <f t="shared" si="13"/>
        <v/>
      </c>
      <c r="O233" s="17" t="str">
        <f t="shared" si="13"/>
        <v/>
      </c>
    </row>
    <row r="234" spans="2:15" x14ac:dyDescent="0.2">
      <c r="B234" s="41"/>
      <c r="F234" s="17" t="str">
        <f t="shared" si="14"/>
        <v/>
      </c>
      <c r="G234" s="17" t="str">
        <f t="shared" si="14"/>
        <v/>
      </c>
      <c r="H234" s="17" t="str">
        <f t="shared" si="14"/>
        <v/>
      </c>
      <c r="I234" s="17" t="str">
        <f t="shared" si="14"/>
        <v/>
      </c>
      <c r="J234" s="17" t="str">
        <f t="shared" si="14"/>
        <v/>
      </c>
      <c r="K234" s="17" t="str">
        <f t="shared" si="13"/>
        <v/>
      </c>
      <c r="L234" s="17" t="str">
        <f t="shared" si="13"/>
        <v/>
      </c>
      <c r="M234" s="17" t="str">
        <f t="shared" si="13"/>
        <v/>
      </c>
      <c r="N234" s="17" t="str">
        <f t="shared" si="13"/>
        <v/>
      </c>
      <c r="O234" s="17" t="str">
        <f t="shared" si="13"/>
        <v/>
      </c>
    </row>
    <row r="235" spans="2:15" x14ac:dyDescent="0.2">
      <c r="B235" s="41"/>
      <c r="F235" s="17" t="str">
        <f t="shared" si="14"/>
        <v/>
      </c>
      <c r="G235" s="17" t="str">
        <f t="shared" si="14"/>
        <v/>
      </c>
      <c r="H235" s="17" t="str">
        <f t="shared" si="14"/>
        <v/>
      </c>
      <c r="I235" s="17" t="str">
        <f t="shared" si="14"/>
        <v/>
      </c>
      <c r="J235" s="17" t="str">
        <f t="shared" si="14"/>
        <v/>
      </c>
      <c r="K235" s="17" t="str">
        <f t="shared" si="13"/>
        <v/>
      </c>
      <c r="L235" s="17" t="str">
        <f t="shared" si="13"/>
        <v/>
      </c>
      <c r="M235" s="17" t="str">
        <f t="shared" si="13"/>
        <v/>
      </c>
      <c r="N235" s="17" t="str">
        <f t="shared" si="13"/>
        <v/>
      </c>
      <c r="O235" s="17" t="str">
        <f t="shared" si="13"/>
        <v/>
      </c>
    </row>
    <row r="236" spans="2:15" x14ac:dyDescent="0.2">
      <c r="B236" s="41"/>
      <c r="F236" s="17" t="str">
        <f t="shared" si="14"/>
        <v/>
      </c>
      <c r="G236" s="17" t="str">
        <f t="shared" si="14"/>
        <v/>
      </c>
      <c r="H236" s="17" t="str">
        <f t="shared" si="14"/>
        <v/>
      </c>
      <c r="I236" s="17" t="str">
        <f t="shared" si="14"/>
        <v/>
      </c>
      <c r="J236" s="17" t="str">
        <f t="shared" si="14"/>
        <v/>
      </c>
      <c r="K236" s="17" t="str">
        <f t="shared" si="13"/>
        <v/>
      </c>
      <c r="L236" s="17" t="str">
        <f t="shared" si="13"/>
        <v/>
      </c>
      <c r="M236" s="17" t="str">
        <f t="shared" si="13"/>
        <v/>
      </c>
      <c r="N236" s="17" t="str">
        <f t="shared" si="13"/>
        <v/>
      </c>
      <c r="O236" s="17" t="str">
        <f t="shared" si="13"/>
        <v/>
      </c>
    </row>
    <row r="237" spans="2:15" x14ac:dyDescent="0.2">
      <c r="B237" s="41"/>
      <c r="F237" s="17" t="str">
        <f t="shared" si="14"/>
        <v/>
      </c>
      <c r="G237" s="17" t="str">
        <f t="shared" si="14"/>
        <v/>
      </c>
      <c r="H237" s="17" t="str">
        <f t="shared" si="14"/>
        <v/>
      </c>
      <c r="I237" s="17" t="str">
        <f t="shared" si="14"/>
        <v/>
      </c>
      <c r="J237" s="17" t="str">
        <f t="shared" si="14"/>
        <v/>
      </c>
      <c r="K237" s="17" t="str">
        <f t="shared" si="13"/>
        <v/>
      </c>
      <c r="L237" s="17" t="str">
        <f t="shared" si="13"/>
        <v/>
      </c>
      <c r="M237" s="17" t="str">
        <f t="shared" si="13"/>
        <v/>
      </c>
      <c r="N237" s="17" t="str">
        <f t="shared" si="13"/>
        <v/>
      </c>
      <c r="O237" s="17" t="str">
        <f t="shared" si="13"/>
        <v/>
      </c>
    </row>
    <row r="238" spans="2:15" x14ac:dyDescent="0.2">
      <c r="B238" s="41"/>
      <c r="F238" s="17" t="str">
        <f t="shared" si="14"/>
        <v/>
      </c>
      <c r="G238" s="17" t="str">
        <f t="shared" si="14"/>
        <v/>
      </c>
      <c r="H238" s="17" t="str">
        <f t="shared" si="14"/>
        <v/>
      </c>
      <c r="I238" s="17" t="str">
        <f t="shared" si="14"/>
        <v/>
      </c>
      <c r="J238" s="17" t="str">
        <f t="shared" si="14"/>
        <v/>
      </c>
      <c r="K238" s="17" t="str">
        <f t="shared" si="13"/>
        <v/>
      </c>
      <c r="L238" s="17" t="str">
        <f t="shared" si="13"/>
        <v/>
      </c>
      <c r="M238" s="17" t="str">
        <f t="shared" si="13"/>
        <v/>
      </c>
      <c r="N238" s="17" t="str">
        <f t="shared" si="13"/>
        <v/>
      </c>
      <c r="O238" s="17" t="str">
        <f t="shared" si="13"/>
        <v/>
      </c>
    </row>
    <row r="239" spans="2:15" x14ac:dyDescent="0.2">
      <c r="B239" s="41"/>
      <c r="F239" s="17" t="str">
        <f t="shared" si="14"/>
        <v/>
      </c>
      <c r="G239" s="17" t="str">
        <f t="shared" si="14"/>
        <v/>
      </c>
      <c r="H239" s="17" t="str">
        <f t="shared" si="14"/>
        <v/>
      </c>
      <c r="I239" s="17" t="str">
        <f t="shared" si="14"/>
        <v/>
      </c>
      <c r="J239" s="17" t="str">
        <f t="shared" si="14"/>
        <v/>
      </c>
      <c r="K239" s="17" t="str">
        <f t="shared" si="13"/>
        <v/>
      </c>
      <c r="L239" s="17" t="str">
        <f t="shared" si="13"/>
        <v/>
      </c>
      <c r="M239" s="17" t="str">
        <f t="shared" si="13"/>
        <v/>
      </c>
      <c r="N239" s="17" t="str">
        <f t="shared" si="13"/>
        <v/>
      </c>
      <c r="O239" s="17" t="str">
        <f t="shared" si="13"/>
        <v/>
      </c>
    </row>
    <row r="240" spans="2:15" x14ac:dyDescent="0.2">
      <c r="B240" s="41"/>
      <c r="F240" s="17" t="str">
        <f t="shared" si="14"/>
        <v/>
      </c>
      <c r="G240" s="17" t="str">
        <f t="shared" si="14"/>
        <v/>
      </c>
      <c r="H240" s="17" t="str">
        <f t="shared" si="14"/>
        <v/>
      </c>
      <c r="I240" s="17" t="str">
        <f t="shared" si="14"/>
        <v/>
      </c>
      <c r="J240" s="17" t="str">
        <f t="shared" si="14"/>
        <v/>
      </c>
      <c r="K240" s="17" t="str">
        <f t="shared" si="13"/>
        <v/>
      </c>
      <c r="L240" s="17" t="str">
        <f t="shared" si="13"/>
        <v/>
      </c>
      <c r="M240" s="17" t="str">
        <f t="shared" si="13"/>
        <v/>
      </c>
      <c r="N240" s="17" t="str">
        <f t="shared" si="13"/>
        <v/>
      </c>
      <c r="O240" s="17" t="str">
        <f t="shared" si="13"/>
        <v/>
      </c>
    </row>
    <row r="241" spans="2:15" x14ac:dyDescent="0.2">
      <c r="B241" s="41"/>
      <c r="F241" s="17" t="str">
        <f t="shared" si="14"/>
        <v/>
      </c>
      <c r="G241" s="17" t="str">
        <f t="shared" si="14"/>
        <v/>
      </c>
      <c r="H241" s="17" t="str">
        <f t="shared" si="14"/>
        <v/>
      </c>
      <c r="I241" s="17" t="str">
        <f t="shared" si="14"/>
        <v/>
      </c>
      <c r="J241" s="17" t="str">
        <f t="shared" si="14"/>
        <v/>
      </c>
      <c r="K241" s="17" t="str">
        <f t="shared" si="13"/>
        <v/>
      </c>
      <c r="L241" s="17" t="str">
        <f t="shared" si="13"/>
        <v/>
      </c>
      <c r="M241" s="17" t="str">
        <f t="shared" si="13"/>
        <v/>
      </c>
      <c r="N241" s="17" t="str">
        <f t="shared" si="13"/>
        <v/>
      </c>
      <c r="O241" s="17" t="str">
        <f t="shared" si="13"/>
        <v/>
      </c>
    </row>
    <row r="242" spans="2:15" x14ac:dyDescent="0.2">
      <c r="B242" s="41"/>
      <c r="F242" s="17" t="str">
        <f t="shared" si="14"/>
        <v/>
      </c>
      <c r="G242" s="17" t="str">
        <f t="shared" si="14"/>
        <v/>
      </c>
      <c r="H242" s="17" t="str">
        <f t="shared" si="14"/>
        <v/>
      </c>
      <c r="I242" s="17" t="str">
        <f t="shared" si="14"/>
        <v/>
      </c>
      <c r="J242" s="17" t="str">
        <f t="shared" si="14"/>
        <v/>
      </c>
      <c r="K242" s="17" t="str">
        <f t="shared" si="13"/>
        <v/>
      </c>
      <c r="L242" s="17" t="str">
        <f t="shared" si="13"/>
        <v/>
      </c>
      <c r="M242" s="17" t="str">
        <f t="shared" si="13"/>
        <v/>
      </c>
      <c r="N242" s="17" t="str">
        <f t="shared" si="13"/>
        <v/>
      </c>
      <c r="O242" s="17" t="str">
        <f t="shared" si="13"/>
        <v/>
      </c>
    </row>
    <row r="243" spans="2:15" x14ac:dyDescent="0.2">
      <c r="B243" s="41"/>
      <c r="F243" s="17" t="str">
        <f t="shared" si="14"/>
        <v/>
      </c>
      <c r="G243" s="17" t="str">
        <f t="shared" si="14"/>
        <v/>
      </c>
      <c r="H243" s="17" t="str">
        <f t="shared" si="14"/>
        <v/>
      </c>
      <c r="I243" s="17" t="str">
        <f t="shared" si="14"/>
        <v/>
      </c>
      <c r="J243" s="17" t="str">
        <f t="shared" si="14"/>
        <v/>
      </c>
      <c r="K243" s="17" t="str">
        <f t="shared" si="13"/>
        <v/>
      </c>
      <c r="L243" s="17" t="str">
        <f t="shared" si="13"/>
        <v/>
      </c>
      <c r="M243" s="17" t="str">
        <f t="shared" si="13"/>
        <v/>
      </c>
      <c r="N243" s="17" t="str">
        <f t="shared" si="13"/>
        <v/>
      </c>
      <c r="O243" s="17" t="str">
        <f t="shared" si="13"/>
        <v/>
      </c>
    </row>
    <row r="244" spans="2:15" x14ac:dyDescent="0.2">
      <c r="B244" s="41"/>
      <c r="F244" s="17" t="str">
        <f t="shared" si="14"/>
        <v/>
      </c>
      <c r="G244" s="17" t="str">
        <f t="shared" si="14"/>
        <v/>
      </c>
      <c r="H244" s="17" t="str">
        <f t="shared" si="14"/>
        <v/>
      </c>
      <c r="I244" s="17" t="str">
        <f t="shared" si="14"/>
        <v/>
      </c>
      <c r="J244" s="17" t="str">
        <f t="shared" si="14"/>
        <v/>
      </c>
      <c r="K244" s="17" t="str">
        <f t="shared" si="13"/>
        <v/>
      </c>
      <c r="L244" s="17" t="str">
        <f t="shared" si="13"/>
        <v/>
      </c>
      <c r="M244" s="17" t="str">
        <f t="shared" si="13"/>
        <v/>
      </c>
      <c r="N244" s="17" t="str">
        <f t="shared" si="13"/>
        <v/>
      </c>
      <c r="O244" s="17" t="str">
        <f t="shared" si="13"/>
        <v/>
      </c>
    </row>
    <row r="245" spans="2:15" x14ac:dyDescent="0.2">
      <c r="B245" s="41"/>
      <c r="F245" s="17" t="str">
        <f t="shared" si="14"/>
        <v/>
      </c>
      <c r="G245" s="17" t="str">
        <f t="shared" si="14"/>
        <v/>
      </c>
      <c r="H245" s="17" t="str">
        <f t="shared" si="14"/>
        <v/>
      </c>
      <c r="I245" s="17" t="str">
        <f t="shared" si="14"/>
        <v/>
      </c>
      <c r="J245" s="17" t="str">
        <f t="shared" si="14"/>
        <v/>
      </c>
      <c r="K245" s="17" t="str">
        <f t="shared" si="13"/>
        <v/>
      </c>
      <c r="L245" s="17" t="str">
        <f t="shared" si="13"/>
        <v/>
      </c>
      <c r="M245" s="17" t="str">
        <f t="shared" si="13"/>
        <v/>
      </c>
      <c r="N245" s="17" t="str">
        <f t="shared" si="13"/>
        <v/>
      </c>
      <c r="O245" s="17" t="str">
        <f t="shared" si="13"/>
        <v/>
      </c>
    </row>
    <row r="246" spans="2:15" x14ac:dyDescent="0.2">
      <c r="B246" s="41"/>
      <c r="F246" s="17" t="str">
        <f t="shared" si="14"/>
        <v/>
      </c>
      <c r="G246" s="17" t="str">
        <f t="shared" si="14"/>
        <v/>
      </c>
      <c r="H246" s="17" t="str">
        <f t="shared" si="14"/>
        <v/>
      </c>
      <c r="I246" s="17" t="str">
        <f t="shared" si="14"/>
        <v/>
      </c>
      <c r="J246" s="17" t="str">
        <f t="shared" si="14"/>
        <v/>
      </c>
      <c r="K246" s="17" t="str">
        <f t="shared" si="13"/>
        <v/>
      </c>
      <c r="L246" s="17" t="str">
        <f t="shared" si="13"/>
        <v/>
      </c>
      <c r="M246" s="17" t="str">
        <f t="shared" si="13"/>
        <v/>
      </c>
      <c r="N246" s="17" t="str">
        <f t="shared" si="13"/>
        <v/>
      </c>
      <c r="O246" s="17" t="str">
        <f t="shared" si="13"/>
        <v/>
      </c>
    </row>
    <row r="247" spans="2:15" x14ac:dyDescent="0.2">
      <c r="B247" s="41"/>
      <c r="F247" s="17" t="str">
        <f t="shared" si="14"/>
        <v/>
      </c>
      <c r="G247" s="17" t="str">
        <f t="shared" si="14"/>
        <v/>
      </c>
      <c r="H247" s="17" t="str">
        <f t="shared" si="14"/>
        <v/>
      </c>
      <c r="I247" s="17" t="str">
        <f t="shared" si="14"/>
        <v/>
      </c>
      <c r="J247" s="17" t="str">
        <f t="shared" si="14"/>
        <v/>
      </c>
      <c r="K247" s="17" t="str">
        <f t="shared" si="13"/>
        <v/>
      </c>
      <c r="L247" s="17" t="str">
        <f t="shared" si="13"/>
        <v/>
      </c>
      <c r="M247" s="17" t="str">
        <f t="shared" si="13"/>
        <v/>
      </c>
      <c r="N247" s="17" t="str">
        <f t="shared" si="13"/>
        <v/>
      </c>
      <c r="O247" s="17" t="str">
        <f t="shared" si="13"/>
        <v/>
      </c>
    </row>
    <row r="248" spans="2:15" x14ac:dyDescent="0.2">
      <c r="B248" s="41"/>
      <c r="F248" s="17" t="str">
        <f t="shared" si="14"/>
        <v/>
      </c>
      <c r="G248" s="17" t="str">
        <f t="shared" si="14"/>
        <v/>
      </c>
      <c r="H248" s="17" t="str">
        <f t="shared" si="14"/>
        <v/>
      </c>
      <c r="I248" s="17" t="str">
        <f t="shared" si="14"/>
        <v/>
      </c>
      <c r="J248" s="17" t="str">
        <f t="shared" si="14"/>
        <v/>
      </c>
      <c r="K248" s="17" t="str">
        <f t="shared" si="13"/>
        <v/>
      </c>
      <c r="L248" s="17" t="str">
        <f t="shared" si="13"/>
        <v/>
      </c>
      <c r="M248" s="17" t="str">
        <f t="shared" si="13"/>
        <v/>
      </c>
      <c r="N248" s="17" t="str">
        <f t="shared" si="13"/>
        <v/>
      </c>
      <c r="O248" s="17" t="str">
        <f t="shared" si="13"/>
        <v/>
      </c>
    </row>
    <row r="249" spans="2:15" x14ac:dyDescent="0.2">
      <c r="B249" s="41"/>
      <c r="F249" s="17" t="str">
        <f t="shared" si="14"/>
        <v/>
      </c>
      <c r="G249" s="17" t="str">
        <f t="shared" si="14"/>
        <v/>
      </c>
      <c r="H249" s="17" t="str">
        <f t="shared" si="14"/>
        <v/>
      </c>
      <c r="I249" s="17" t="str">
        <f t="shared" si="14"/>
        <v/>
      </c>
      <c r="J249" s="17" t="str">
        <f t="shared" si="14"/>
        <v/>
      </c>
      <c r="K249" s="17" t="str">
        <f t="shared" si="13"/>
        <v/>
      </c>
      <c r="L249" s="17" t="str">
        <f t="shared" si="13"/>
        <v/>
      </c>
      <c r="M249" s="17" t="str">
        <f t="shared" si="13"/>
        <v/>
      </c>
      <c r="N249" s="17" t="str">
        <f t="shared" si="13"/>
        <v/>
      </c>
      <c r="O249" s="17" t="str">
        <f t="shared" si="13"/>
        <v/>
      </c>
    </row>
    <row r="250" spans="2:15" x14ac:dyDescent="0.2">
      <c r="B250" s="41"/>
      <c r="F250" s="17" t="str">
        <f t="shared" si="14"/>
        <v/>
      </c>
      <c r="G250" s="17" t="str">
        <f t="shared" si="14"/>
        <v/>
      </c>
      <c r="H250" s="17" t="str">
        <f t="shared" si="14"/>
        <v/>
      </c>
      <c r="I250" s="17" t="str">
        <f t="shared" si="14"/>
        <v/>
      </c>
      <c r="J250" s="17" t="str">
        <f t="shared" si="14"/>
        <v/>
      </c>
      <c r="K250" s="17" t="str">
        <f t="shared" si="13"/>
        <v/>
      </c>
      <c r="L250" s="17" t="str">
        <f t="shared" si="13"/>
        <v/>
      </c>
      <c r="M250" s="17" t="str">
        <f t="shared" si="13"/>
        <v/>
      </c>
      <c r="N250" s="17" t="str">
        <f t="shared" si="13"/>
        <v/>
      </c>
      <c r="O250" s="17" t="str">
        <f t="shared" si="13"/>
        <v/>
      </c>
    </row>
    <row r="251" spans="2:15" x14ac:dyDescent="0.2">
      <c r="B251" s="41"/>
      <c r="F251" s="17" t="str">
        <f t="shared" si="14"/>
        <v/>
      </c>
      <c r="G251" s="17" t="str">
        <f t="shared" si="14"/>
        <v/>
      </c>
      <c r="H251" s="17" t="str">
        <f t="shared" si="14"/>
        <v/>
      </c>
      <c r="I251" s="17" t="str">
        <f t="shared" si="14"/>
        <v/>
      </c>
      <c r="J251" s="17" t="str">
        <f t="shared" si="14"/>
        <v/>
      </c>
      <c r="K251" s="17" t="str">
        <f t="shared" si="13"/>
        <v/>
      </c>
      <c r="L251" s="17" t="str">
        <f t="shared" si="13"/>
        <v/>
      </c>
      <c r="M251" s="17" t="str">
        <f t="shared" si="13"/>
        <v/>
      </c>
      <c r="N251" s="17" t="str">
        <f t="shared" si="13"/>
        <v/>
      </c>
      <c r="O251" s="17" t="str">
        <f t="shared" si="13"/>
        <v/>
      </c>
    </row>
    <row r="252" spans="2:15" x14ac:dyDescent="0.2">
      <c r="B252" s="41"/>
      <c r="F252" s="17" t="str">
        <f t="shared" si="14"/>
        <v/>
      </c>
      <c r="G252" s="17" t="str">
        <f t="shared" si="14"/>
        <v/>
      </c>
      <c r="H252" s="17" t="str">
        <f t="shared" si="14"/>
        <v/>
      </c>
      <c r="I252" s="17" t="str">
        <f t="shared" si="14"/>
        <v/>
      </c>
      <c r="J252" s="17" t="str">
        <f t="shared" si="14"/>
        <v/>
      </c>
      <c r="K252" s="17" t="str">
        <f t="shared" si="13"/>
        <v/>
      </c>
      <c r="L252" s="17" t="str">
        <f t="shared" si="13"/>
        <v/>
      </c>
      <c r="M252" s="17" t="str">
        <f t="shared" si="13"/>
        <v/>
      </c>
      <c r="N252" s="17" t="str">
        <f t="shared" si="13"/>
        <v/>
      </c>
      <c r="O252" s="17" t="str">
        <f t="shared" si="13"/>
        <v/>
      </c>
    </row>
    <row r="253" spans="2:15" x14ac:dyDescent="0.2">
      <c r="B253" s="41"/>
      <c r="F253" s="17" t="str">
        <f t="shared" si="14"/>
        <v/>
      </c>
      <c r="G253" s="17" t="str">
        <f t="shared" si="14"/>
        <v/>
      </c>
      <c r="H253" s="17" t="str">
        <f t="shared" si="14"/>
        <v/>
      </c>
      <c r="I253" s="17" t="str">
        <f t="shared" si="14"/>
        <v/>
      </c>
      <c r="J253" s="17" t="str">
        <f t="shared" si="14"/>
        <v/>
      </c>
      <c r="K253" s="17" t="str">
        <f t="shared" si="13"/>
        <v/>
      </c>
      <c r="L253" s="17" t="str">
        <f t="shared" si="13"/>
        <v/>
      </c>
      <c r="M253" s="17" t="str">
        <f t="shared" si="13"/>
        <v/>
      </c>
      <c r="N253" s="17" t="str">
        <f t="shared" si="13"/>
        <v/>
      </c>
      <c r="O253" s="17" t="str">
        <f t="shared" si="13"/>
        <v/>
      </c>
    </row>
    <row r="254" spans="2:15" x14ac:dyDescent="0.2">
      <c r="B254" s="41"/>
      <c r="F254" s="17" t="str">
        <f t="shared" si="14"/>
        <v/>
      </c>
      <c r="G254" s="17" t="str">
        <f t="shared" si="14"/>
        <v/>
      </c>
      <c r="H254" s="17" t="str">
        <f t="shared" si="14"/>
        <v/>
      </c>
      <c r="I254" s="17" t="str">
        <f t="shared" si="14"/>
        <v/>
      </c>
      <c r="J254" s="17" t="str">
        <f t="shared" si="14"/>
        <v/>
      </c>
      <c r="K254" s="17" t="str">
        <f t="shared" si="13"/>
        <v/>
      </c>
      <c r="L254" s="17" t="str">
        <f t="shared" si="13"/>
        <v/>
      </c>
      <c r="M254" s="17" t="str">
        <f t="shared" si="13"/>
        <v/>
      </c>
      <c r="N254" s="17" t="str">
        <f t="shared" si="13"/>
        <v/>
      </c>
      <c r="O254" s="17" t="str">
        <f t="shared" si="13"/>
        <v/>
      </c>
    </row>
    <row r="255" spans="2:15" x14ac:dyDescent="0.2">
      <c r="B255" s="41"/>
      <c r="F255" s="17" t="str">
        <f t="shared" si="14"/>
        <v/>
      </c>
      <c r="G255" s="17" t="str">
        <f t="shared" si="14"/>
        <v/>
      </c>
      <c r="H255" s="17" t="str">
        <f t="shared" si="14"/>
        <v/>
      </c>
      <c r="I255" s="17" t="str">
        <f t="shared" si="14"/>
        <v/>
      </c>
      <c r="J255" s="17" t="str">
        <f t="shared" si="14"/>
        <v/>
      </c>
      <c r="K255" s="17" t="str">
        <f t="shared" ref="K255:O261" si="15">IF($E255=K$9,$A255,"")</f>
        <v/>
      </c>
      <c r="L255" s="17" t="str">
        <f t="shared" si="15"/>
        <v/>
      </c>
      <c r="M255" s="17" t="str">
        <f t="shared" si="15"/>
        <v/>
      </c>
      <c r="N255" s="17" t="str">
        <f t="shared" si="15"/>
        <v/>
      </c>
      <c r="O255" s="17" t="str">
        <f t="shared" si="15"/>
        <v/>
      </c>
    </row>
    <row r="256" spans="2:15" x14ac:dyDescent="0.2">
      <c r="B256" s="41"/>
      <c r="F256" s="17" t="str">
        <f t="shared" ref="F256:O263" si="16">IF($E256=F$9,$A256,"")</f>
        <v/>
      </c>
      <c r="G256" s="17" t="str">
        <f t="shared" si="16"/>
        <v/>
      </c>
      <c r="H256" s="17" t="str">
        <f t="shared" si="16"/>
        <v/>
      </c>
      <c r="I256" s="17" t="str">
        <f t="shared" si="16"/>
        <v/>
      </c>
      <c r="J256" s="17" t="str">
        <f t="shared" si="16"/>
        <v/>
      </c>
      <c r="K256" s="17" t="str">
        <f t="shared" si="15"/>
        <v/>
      </c>
      <c r="L256" s="17" t="str">
        <f t="shared" si="15"/>
        <v/>
      </c>
      <c r="M256" s="17" t="str">
        <f t="shared" si="15"/>
        <v/>
      </c>
      <c r="N256" s="17" t="str">
        <f t="shared" si="15"/>
        <v/>
      </c>
      <c r="O256" s="17" t="str">
        <f t="shared" si="15"/>
        <v/>
      </c>
    </row>
    <row r="257" spans="2:15" x14ac:dyDescent="0.2">
      <c r="B257" s="41"/>
      <c r="F257" s="17" t="str">
        <f t="shared" si="16"/>
        <v/>
      </c>
      <c r="G257" s="17" t="str">
        <f t="shared" si="16"/>
        <v/>
      </c>
      <c r="H257" s="17" t="str">
        <f t="shared" si="16"/>
        <v/>
      </c>
      <c r="I257" s="17" t="str">
        <f t="shared" si="16"/>
        <v/>
      </c>
      <c r="J257" s="17" t="str">
        <f t="shared" si="16"/>
        <v/>
      </c>
      <c r="K257" s="17" t="str">
        <f t="shared" si="15"/>
        <v/>
      </c>
      <c r="L257" s="17" t="str">
        <f t="shared" si="15"/>
        <v/>
      </c>
      <c r="M257" s="17" t="str">
        <f t="shared" si="15"/>
        <v/>
      </c>
      <c r="N257" s="17" t="str">
        <f t="shared" si="15"/>
        <v/>
      </c>
      <c r="O257" s="17" t="str">
        <f t="shared" si="15"/>
        <v/>
      </c>
    </row>
    <row r="258" spans="2:15" x14ac:dyDescent="0.2">
      <c r="B258" s="41"/>
      <c r="F258" s="17" t="str">
        <f t="shared" si="16"/>
        <v/>
      </c>
      <c r="G258" s="17" t="str">
        <f t="shared" si="16"/>
        <v/>
      </c>
      <c r="H258" s="17" t="str">
        <f t="shared" si="16"/>
        <v/>
      </c>
      <c r="I258" s="17" t="str">
        <f t="shared" si="16"/>
        <v/>
      </c>
      <c r="J258" s="17" t="str">
        <f t="shared" si="16"/>
        <v/>
      </c>
      <c r="K258" s="17" t="str">
        <f t="shared" si="15"/>
        <v/>
      </c>
      <c r="L258" s="17" t="str">
        <f t="shared" si="15"/>
        <v/>
      </c>
      <c r="M258" s="17" t="str">
        <f t="shared" si="15"/>
        <v/>
      </c>
      <c r="N258" s="17" t="str">
        <f t="shared" si="15"/>
        <v/>
      </c>
      <c r="O258" s="17" t="str">
        <f t="shared" si="15"/>
        <v/>
      </c>
    </row>
    <row r="259" spans="2:15" x14ac:dyDescent="0.2">
      <c r="B259" s="41"/>
      <c r="F259" s="17" t="str">
        <f t="shared" si="16"/>
        <v/>
      </c>
      <c r="G259" s="17" t="str">
        <f t="shared" si="16"/>
        <v/>
      </c>
      <c r="H259" s="17" t="str">
        <f t="shared" si="16"/>
        <v/>
      </c>
      <c r="I259" s="17" t="str">
        <f t="shared" si="16"/>
        <v/>
      </c>
      <c r="J259" s="17" t="str">
        <f t="shared" si="16"/>
        <v/>
      </c>
      <c r="K259" s="17" t="str">
        <f t="shared" si="15"/>
        <v/>
      </c>
      <c r="L259" s="17" t="str">
        <f t="shared" si="15"/>
        <v/>
      </c>
      <c r="M259" s="17" t="str">
        <f t="shared" si="15"/>
        <v/>
      </c>
      <c r="N259" s="17" t="str">
        <f t="shared" si="15"/>
        <v/>
      </c>
      <c r="O259" s="17" t="str">
        <f t="shared" si="15"/>
        <v/>
      </c>
    </row>
    <row r="260" spans="2:15" x14ac:dyDescent="0.2">
      <c r="B260" s="41"/>
      <c r="F260" s="17" t="str">
        <f t="shared" si="16"/>
        <v/>
      </c>
      <c r="G260" s="17" t="str">
        <f t="shared" si="16"/>
        <v/>
      </c>
      <c r="H260" s="17" t="str">
        <f t="shared" si="16"/>
        <v/>
      </c>
      <c r="I260" s="17" t="str">
        <f t="shared" si="16"/>
        <v/>
      </c>
      <c r="J260" s="17" t="str">
        <f t="shared" si="16"/>
        <v/>
      </c>
      <c r="K260" s="17" t="str">
        <f t="shared" si="15"/>
        <v/>
      </c>
      <c r="L260" s="17" t="str">
        <f t="shared" si="15"/>
        <v/>
      </c>
      <c r="M260" s="17" t="str">
        <f t="shared" si="15"/>
        <v/>
      </c>
      <c r="N260" s="17" t="str">
        <f t="shared" si="15"/>
        <v/>
      </c>
      <c r="O260" s="17" t="str">
        <f t="shared" si="15"/>
        <v/>
      </c>
    </row>
    <row r="261" spans="2:15" x14ac:dyDescent="0.2">
      <c r="B261" s="41"/>
      <c r="F261" s="17" t="str">
        <f t="shared" si="16"/>
        <v/>
      </c>
      <c r="G261" s="17" t="str">
        <f t="shared" si="16"/>
        <v/>
      </c>
      <c r="H261" s="17" t="str">
        <f t="shared" si="16"/>
        <v/>
      </c>
      <c r="I261" s="17" t="str">
        <f t="shared" si="16"/>
        <v/>
      </c>
      <c r="J261" s="17" t="str">
        <f t="shared" si="16"/>
        <v/>
      </c>
      <c r="K261" s="17" t="str">
        <f t="shared" si="15"/>
        <v/>
      </c>
      <c r="L261" s="17" t="str">
        <f t="shared" si="15"/>
        <v/>
      </c>
      <c r="M261" s="17" t="str">
        <f t="shared" si="15"/>
        <v/>
      </c>
      <c r="N261" s="17" t="str">
        <f t="shared" si="15"/>
        <v/>
      </c>
      <c r="O261" s="17" t="str">
        <f t="shared" si="15"/>
        <v/>
      </c>
    </row>
    <row r="262" spans="2:15" x14ac:dyDescent="0.2">
      <c r="F262" s="18" t="str">
        <f t="shared" si="16"/>
        <v/>
      </c>
      <c r="G262" s="18" t="str">
        <f t="shared" si="16"/>
        <v/>
      </c>
      <c r="H262" s="18" t="str">
        <f t="shared" si="16"/>
        <v/>
      </c>
      <c r="I262" s="18" t="str">
        <f t="shared" si="16"/>
        <v/>
      </c>
      <c r="J262" s="18" t="str">
        <f t="shared" si="16"/>
        <v/>
      </c>
      <c r="K262" s="18" t="str">
        <f t="shared" si="16"/>
        <v/>
      </c>
      <c r="L262" s="18" t="str">
        <f t="shared" si="16"/>
        <v/>
      </c>
      <c r="M262" s="18" t="str">
        <f t="shared" si="16"/>
        <v/>
      </c>
      <c r="N262" s="18" t="str">
        <f t="shared" si="16"/>
        <v/>
      </c>
      <c r="O262" s="18" t="str">
        <f t="shared" si="16"/>
        <v/>
      </c>
    </row>
    <row r="263" spans="2:15" x14ac:dyDescent="0.2">
      <c r="F263" s="18" t="str">
        <f t="shared" si="16"/>
        <v/>
      </c>
      <c r="G263" s="18" t="str">
        <f t="shared" si="16"/>
        <v/>
      </c>
      <c r="H263" s="18" t="str">
        <f t="shared" si="16"/>
        <v/>
      </c>
      <c r="I263" s="18" t="str">
        <f t="shared" si="16"/>
        <v/>
      </c>
      <c r="J263" s="18" t="str">
        <f t="shared" si="16"/>
        <v/>
      </c>
      <c r="K263" s="18" t="str">
        <f t="shared" si="16"/>
        <v/>
      </c>
      <c r="L263" s="18" t="str">
        <f t="shared" si="16"/>
        <v/>
      </c>
      <c r="M263" s="18" t="str">
        <f t="shared" si="16"/>
        <v/>
      </c>
      <c r="N263" s="18" t="str">
        <f t="shared" si="16"/>
        <v/>
      </c>
      <c r="O263" s="18" t="str">
        <f t="shared" si="16"/>
        <v/>
      </c>
    </row>
  </sheetData>
  <sheetProtection sheet="1" objects="1" scenarios="1" selectLockedCells="1"/>
  <mergeCells count="5">
    <mergeCell ref="A8:C8"/>
    <mergeCell ref="C3:C7"/>
    <mergeCell ref="A1:C2"/>
    <mergeCell ref="D1:D2"/>
    <mergeCell ref="E1:E2"/>
  </mergeCells>
  <conditionalFormatting sqref="E3:E7 A3:A7">
    <cfRule type="cellIs" dxfId="2" priority="1" operator="equal">
      <formula>3</formula>
    </cfRule>
    <cfRule type="cellIs" dxfId="1" priority="2" operator="equal">
      <formula>2</formula>
    </cfRule>
    <cfRule type="cellIs" dxfId="0" priority="3" operator="equal">
      <formula>1</formula>
    </cfRule>
  </conditionalFormatting>
  <dataValidations count="2">
    <dataValidation type="list" allowBlank="1" showInputMessage="1" showErrorMessage="1" sqref="D3:D7 B3:B7" xr:uid="{00000000-0002-0000-0700-000000000000}">
      <formula1>liste_classe</formula1>
    </dataValidation>
    <dataValidation type="list" allowBlank="1" showInputMessage="1" showErrorMessage="1" sqref="E1" xr:uid="{00000000-0002-0000-0700-000001000000}">
      <formula1>$F$1:$M$1</formula1>
    </dataValidation>
  </dataValidations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8</vt:i4>
      </vt:variant>
      <vt:variant>
        <vt:lpstr>Plages nommées</vt:lpstr>
      </vt:variant>
      <vt:variant>
        <vt:i4>14</vt:i4>
      </vt:variant>
    </vt:vector>
  </HeadingPairs>
  <TitlesOfParts>
    <vt:vector size="22" baseType="lpstr">
      <vt:lpstr>MF</vt:lpstr>
      <vt:lpstr>BF</vt:lpstr>
      <vt:lpstr>BG</vt:lpstr>
      <vt:lpstr>MG</vt:lpstr>
      <vt:lpstr>base élèves</vt:lpstr>
      <vt:lpstr>Aide</vt:lpstr>
      <vt:lpstr>Créer course</vt:lpstr>
      <vt:lpstr>Modèle course</vt:lpstr>
      <vt:lpstr>champ</vt:lpstr>
      <vt:lpstr>liste_classe</vt:lpstr>
      <vt:lpstr>BF!liste_nbre</vt:lpstr>
      <vt:lpstr>BG!liste_nbre</vt:lpstr>
      <vt:lpstr>MF!liste_nbre</vt:lpstr>
      <vt:lpstr>MG!liste_nbre</vt:lpstr>
      <vt:lpstr>'Modèle course'!liste_nbre</vt:lpstr>
      <vt:lpstr>liste_nbre</vt:lpstr>
      <vt:lpstr>BF!nbre_eleves</vt:lpstr>
      <vt:lpstr>BG!nbre_eleves</vt:lpstr>
      <vt:lpstr>MF!nbre_eleves</vt:lpstr>
      <vt:lpstr>MG!nbre_eleves</vt:lpstr>
      <vt:lpstr>'Modèle course'!nbre_eleves</vt:lpstr>
      <vt:lpstr>nbre_eleves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EPS Vventadour</dc:creator>
  <cp:lastModifiedBy>nicolas HUGUENY</cp:lastModifiedBy>
  <cp:lastPrinted>2018-09-28T08:42:19Z</cp:lastPrinted>
  <dcterms:created xsi:type="dcterms:W3CDTF">2018-09-25T20:39:46Z</dcterms:created>
  <dcterms:modified xsi:type="dcterms:W3CDTF">2020-07-23T01:28:46Z</dcterms:modified>
</cp:coreProperties>
</file>